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175" yWindow="120" windowWidth="14835" windowHeight="11640" activeTab="1"/>
  </bookViews>
  <sheets>
    <sheet name="표지" sheetId="1" r:id="rId1"/>
    <sheet name="세입세출총괄표" sheetId="2" r:id="rId2"/>
    <sheet name="세입결산서" sheetId="6" r:id="rId3"/>
    <sheet name="세출결산서" sheetId="4" r:id="rId4"/>
  </sheets>
  <definedNames>
    <definedName name="_xlnm.Print_Titles" localSheetId="2">세입결산서!$2:$3</definedName>
    <definedName name="_xlnm.Print_Titles" localSheetId="3">세출결산서!$2:$3</definedName>
  </definedNames>
  <calcPr calcId="125725"/>
</workbook>
</file>

<file path=xl/calcChain.xml><?xml version="1.0" encoding="utf-8"?>
<calcChain xmlns="http://schemas.openxmlformats.org/spreadsheetml/2006/main">
  <c r="G105" i="6"/>
  <c r="G104"/>
  <c r="G100"/>
  <c r="C22" i="2"/>
  <c r="C20"/>
  <c r="C14"/>
  <c r="I16" l="1"/>
  <c r="G148" i="4" l="1"/>
  <c r="H148"/>
  <c r="G149"/>
  <c r="H149"/>
  <c r="H152" s="1"/>
  <c r="G151"/>
  <c r="H151"/>
  <c r="G152"/>
  <c r="F149"/>
  <c r="F152" s="1"/>
  <c r="F148"/>
  <c r="H147"/>
  <c r="G147"/>
  <c r="F147"/>
  <c r="I146"/>
  <c r="I145"/>
  <c r="H144"/>
  <c r="G144"/>
  <c r="G150" s="1"/>
  <c r="G153" s="1"/>
  <c r="F144"/>
  <c r="I144" s="1"/>
  <c r="I143"/>
  <c r="I142"/>
  <c r="H137"/>
  <c r="H140" s="1"/>
  <c r="G137"/>
  <c r="G140" s="1"/>
  <c r="F137"/>
  <c r="F140" s="1"/>
  <c r="H136"/>
  <c r="H139" s="1"/>
  <c r="G136"/>
  <c r="G139" s="1"/>
  <c r="F136"/>
  <c r="F139" s="1"/>
  <c r="H135"/>
  <c r="H138" s="1"/>
  <c r="H141" s="1"/>
  <c r="G135"/>
  <c r="G138" s="1"/>
  <c r="G141" s="1"/>
  <c r="F135"/>
  <c r="F138" s="1"/>
  <c r="I134"/>
  <c r="I133"/>
  <c r="G127"/>
  <c r="H127"/>
  <c r="G128"/>
  <c r="H128"/>
  <c r="G130"/>
  <c r="H130"/>
  <c r="G131"/>
  <c r="H131"/>
  <c r="F128"/>
  <c r="F127"/>
  <c r="I127" s="1"/>
  <c r="H126"/>
  <c r="G126"/>
  <c r="F126"/>
  <c r="I125"/>
  <c r="I124"/>
  <c r="H123"/>
  <c r="G123"/>
  <c r="F123"/>
  <c r="I122"/>
  <c r="I121"/>
  <c r="G115"/>
  <c r="H115"/>
  <c r="G116"/>
  <c r="G119" s="1"/>
  <c r="H116"/>
  <c r="H119" s="1"/>
  <c r="G118"/>
  <c r="H118"/>
  <c r="F116"/>
  <c r="F119" s="1"/>
  <c r="F115"/>
  <c r="F118" s="1"/>
  <c r="H114"/>
  <c r="H117" s="1"/>
  <c r="H120" s="1"/>
  <c r="G114"/>
  <c r="G117" s="1"/>
  <c r="G120" s="1"/>
  <c r="F114"/>
  <c r="I113"/>
  <c r="I112"/>
  <c r="G106"/>
  <c r="G109" s="1"/>
  <c r="H106"/>
  <c r="G107"/>
  <c r="H107"/>
  <c r="G110"/>
  <c r="F110"/>
  <c r="F107"/>
  <c r="F106"/>
  <c r="F109" s="1"/>
  <c r="H105"/>
  <c r="G105"/>
  <c r="F105"/>
  <c r="I104"/>
  <c r="I103"/>
  <c r="H102"/>
  <c r="G102"/>
  <c r="F102"/>
  <c r="I101"/>
  <c r="I100"/>
  <c r="H99"/>
  <c r="G99"/>
  <c r="F99"/>
  <c r="I98"/>
  <c r="I97"/>
  <c r="H96"/>
  <c r="G96"/>
  <c r="F96"/>
  <c r="I95"/>
  <c r="I94"/>
  <c r="H93"/>
  <c r="G93"/>
  <c r="F93"/>
  <c r="I92"/>
  <c r="I91"/>
  <c r="H90"/>
  <c r="G90"/>
  <c r="F90"/>
  <c r="I89"/>
  <c r="I88"/>
  <c r="G82"/>
  <c r="G85" s="1"/>
  <c r="H82"/>
  <c r="H85" s="1"/>
  <c r="G83"/>
  <c r="G86" s="1"/>
  <c r="H83"/>
  <c r="H86"/>
  <c r="F83"/>
  <c r="I83" s="1"/>
  <c r="F82"/>
  <c r="H81"/>
  <c r="H84" s="1"/>
  <c r="H87" s="1"/>
  <c r="G81"/>
  <c r="G84" s="1"/>
  <c r="G87" s="1"/>
  <c r="F81"/>
  <c r="F84" s="1"/>
  <c r="I80"/>
  <c r="I79"/>
  <c r="G73"/>
  <c r="G76" s="1"/>
  <c r="H73"/>
  <c r="H76" s="1"/>
  <c r="G74"/>
  <c r="G77" s="1"/>
  <c r="H74"/>
  <c r="H77" s="1"/>
  <c r="F74"/>
  <c r="F77" s="1"/>
  <c r="F73"/>
  <c r="F76" s="1"/>
  <c r="H69"/>
  <c r="G69"/>
  <c r="F69"/>
  <c r="I68"/>
  <c r="I67"/>
  <c r="H72"/>
  <c r="G72"/>
  <c r="F72"/>
  <c r="I71"/>
  <c r="I70"/>
  <c r="H66"/>
  <c r="G66"/>
  <c r="F66"/>
  <c r="I65"/>
  <c r="I64"/>
  <c r="G58"/>
  <c r="H58"/>
  <c r="G59"/>
  <c r="H59"/>
  <c r="G60"/>
  <c r="F59"/>
  <c r="F58"/>
  <c r="H57"/>
  <c r="G57"/>
  <c r="F57"/>
  <c r="I56"/>
  <c r="I55"/>
  <c r="H54"/>
  <c r="G54"/>
  <c r="F54"/>
  <c r="I53"/>
  <c r="I52"/>
  <c r="H51"/>
  <c r="G51"/>
  <c r="F51"/>
  <c r="I50"/>
  <c r="I49"/>
  <c r="H48"/>
  <c r="G48"/>
  <c r="F48"/>
  <c r="I47"/>
  <c r="I46"/>
  <c r="H45"/>
  <c r="G45"/>
  <c r="F45"/>
  <c r="I44"/>
  <c r="I43"/>
  <c r="H42"/>
  <c r="G42"/>
  <c r="F42"/>
  <c r="I41"/>
  <c r="I40"/>
  <c r="H39"/>
  <c r="G39"/>
  <c r="F39"/>
  <c r="I38"/>
  <c r="I37"/>
  <c r="G34"/>
  <c r="H34"/>
  <c r="G35"/>
  <c r="G36" s="1"/>
  <c r="H35"/>
  <c r="F35"/>
  <c r="F34"/>
  <c r="H33"/>
  <c r="G33"/>
  <c r="F33"/>
  <c r="I32"/>
  <c r="I31"/>
  <c r="H30"/>
  <c r="G30"/>
  <c r="F30"/>
  <c r="I29"/>
  <c r="I28"/>
  <c r="H27"/>
  <c r="G27"/>
  <c r="F27"/>
  <c r="I26"/>
  <c r="I25"/>
  <c r="G22"/>
  <c r="G61" s="1"/>
  <c r="H22"/>
  <c r="G23"/>
  <c r="H23"/>
  <c r="H24" s="1"/>
  <c r="G24"/>
  <c r="F23"/>
  <c r="F22"/>
  <c r="H21"/>
  <c r="G21"/>
  <c r="F21"/>
  <c r="I20"/>
  <c r="I19"/>
  <c r="H18"/>
  <c r="G18"/>
  <c r="F18"/>
  <c r="I17"/>
  <c r="I16"/>
  <c r="H15"/>
  <c r="G15"/>
  <c r="F15"/>
  <c r="I14"/>
  <c r="I13"/>
  <c r="H12"/>
  <c r="G12"/>
  <c r="F12"/>
  <c r="I11"/>
  <c r="I10"/>
  <c r="H9"/>
  <c r="G9"/>
  <c r="F9"/>
  <c r="I8"/>
  <c r="I7"/>
  <c r="I5"/>
  <c r="I4"/>
  <c r="G6"/>
  <c r="H6"/>
  <c r="F6"/>
  <c r="F117" i="6"/>
  <c r="F120" s="1"/>
  <c r="E114"/>
  <c r="F111"/>
  <c r="G111"/>
  <c r="G117" s="1"/>
  <c r="G120" s="1"/>
  <c r="E117"/>
  <c r="E120" s="1"/>
  <c r="G116"/>
  <c r="G119" s="1"/>
  <c r="F116"/>
  <c r="F119" s="1"/>
  <c r="E119"/>
  <c r="G115"/>
  <c r="G118" s="1"/>
  <c r="F118"/>
  <c r="E115"/>
  <c r="E118" s="1"/>
  <c r="H113"/>
  <c r="H112"/>
  <c r="H110"/>
  <c r="H109"/>
  <c r="H108"/>
  <c r="H107"/>
  <c r="F100"/>
  <c r="G103"/>
  <c r="F101"/>
  <c r="F104" s="1"/>
  <c r="G101"/>
  <c r="F102"/>
  <c r="G102"/>
  <c r="E102"/>
  <c r="E105" s="1"/>
  <c r="E101"/>
  <c r="E104" s="1"/>
  <c r="E100"/>
  <c r="E103" s="1"/>
  <c r="F105"/>
  <c r="F103"/>
  <c r="H99"/>
  <c r="H98"/>
  <c r="H97"/>
  <c r="H96"/>
  <c r="H95"/>
  <c r="H94"/>
  <c r="H93"/>
  <c r="G87"/>
  <c r="G90" s="1"/>
  <c r="F87"/>
  <c r="F90" s="1"/>
  <c r="E87"/>
  <c r="E90" s="1"/>
  <c r="G86"/>
  <c r="G89" s="1"/>
  <c r="F86"/>
  <c r="F89" s="1"/>
  <c r="E86"/>
  <c r="E89" s="1"/>
  <c r="H89" s="1"/>
  <c r="G85"/>
  <c r="G88" s="1"/>
  <c r="F85"/>
  <c r="F88" s="1"/>
  <c r="E85"/>
  <c r="E88" s="1"/>
  <c r="H84"/>
  <c r="H83"/>
  <c r="H82"/>
  <c r="G77"/>
  <c r="G80" s="1"/>
  <c r="F77"/>
  <c r="F80" s="1"/>
  <c r="E77"/>
  <c r="E80" s="1"/>
  <c r="H80" s="1"/>
  <c r="G76"/>
  <c r="G79" s="1"/>
  <c r="F76"/>
  <c r="F79" s="1"/>
  <c r="E76"/>
  <c r="E79" s="1"/>
  <c r="G75"/>
  <c r="F75"/>
  <c r="E75"/>
  <c r="H74"/>
  <c r="H73"/>
  <c r="G72"/>
  <c r="F72"/>
  <c r="F78" s="1"/>
  <c r="F81" s="1"/>
  <c r="E72"/>
  <c r="E78" s="1"/>
  <c r="H71"/>
  <c r="H70"/>
  <c r="F64"/>
  <c r="G64"/>
  <c r="G67" s="1"/>
  <c r="F65"/>
  <c r="G65"/>
  <c r="G68" s="1"/>
  <c r="F67"/>
  <c r="F68"/>
  <c r="G63"/>
  <c r="F63"/>
  <c r="E63"/>
  <c r="F60"/>
  <c r="G60"/>
  <c r="G66" s="1"/>
  <c r="G69" s="1"/>
  <c r="E60"/>
  <c r="E65"/>
  <c r="E68" s="1"/>
  <c r="E64"/>
  <c r="H59"/>
  <c r="H61"/>
  <c r="H62"/>
  <c r="H58"/>
  <c r="G54"/>
  <c r="G57" s="1"/>
  <c r="F54"/>
  <c r="F57" s="1"/>
  <c r="E54"/>
  <c r="E57" s="1"/>
  <c r="G53"/>
  <c r="G56" s="1"/>
  <c r="F53"/>
  <c r="F56" s="1"/>
  <c r="E53"/>
  <c r="E56" s="1"/>
  <c r="G52"/>
  <c r="G55" s="1"/>
  <c r="F52"/>
  <c r="F55" s="1"/>
  <c r="E52"/>
  <c r="E55" s="1"/>
  <c r="H51"/>
  <c r="H50"/>
  <c r="H49"/>
  <c r="H48"/>
  <c r="H47"/>
  <c r="H46"/>
  <c r="H45"/>
  <c r="H44"/>
  <c r="H43"/>
  <c r="H42"/>
  <c r="H41"/>
  <c r="H40"/>
  <c r="G36"/>
  <c r="G39" s="1"/>
  <c r="F36"/>
  <c r="F39" s="1"/>
  <c r="E36"/>
  <c r="E39" s="1"/>
  <c r="G35"/>
  <c r="G38" s="1"/>
  <c r="F35"/>
  <c r="F38" s="1"/>
  <c r="E35"/>
  <c r="E38" s="1"/>
  <c r="G34"/>
  <c r="G37" s="1"/>
  <c r="F34"/>
  <c r="F37" s="1"/>
  <c r="E34"/>
  <c r="E37" s="1"/>
  <c r="H33"/>
  <c r="H32"/>
  <c r="H31"/>
  <c r="G27"/>
  <c r="G30" s="1"/>
  <c r="G26"/>
  <c r="G29" s="1"/>
  <c r="G25"/>
  <c r="G28" s="1"/>
  <c r="F27"/>
  <c r="F30" s="1"/>
  <c r="F26"/>
  <c r="F29" s="1"/>
  <c r="F25"/>
  <c r="E27"/>
  <c r="E30" s="1"/>
  <c r="E26"/>
  <c r="E29" s="1"/>
  <c r="E25"/>
  <c r="E28" s="1"/>
  <c r="F28"/>
  <c r="H24"/>
  <c r="H23"/>
  <c r="H22"/>
  <c r="F16"/>
  <c r="F19" s="1"/>
  <c r="G16"/>
  <c r="G19" s="1"/>
  <c r="F17"/>
  <c r="F20" s="1"/>
  <c r="G17"/>
  <c r="F18"/>
  <c r="F21" s="1"/>
  <c r="G18"/>
  <c r="G21" s="1"/>
  <c r="G20"/>
  <c r="E18"/>
  <c r="E21" s="1"/>
  <c r="E17"/>
  <c r="E20" s="1"/>
  <c r="E122" s="1"/>
  <c r="E16"/>
  <c r="H5"/>
  <c r="H6"/>
  <c r="H7"/>
  <c r="H8"/>
  <c r="H9"/>
  <c r="H10"/>
  <c r="H11"/>
  <c r="H12"/>
  <c r="H13"/>
  <c r="H14"/>
  <c r="H15"/>
  <c r="H4"/>
  <c r="I22" i="2"/>
  <c r="H22"/>
  <c r="D22"/>
  <c r="J23"/>
  <c r="E23"/>
  <c r="J19"/>
  <c r="I18"/>
  <c r="H18"/>
  <c r="D12"/>
  <c r="C12"/>
  <c r="E17"/>
  <c r="D16"/>
  <c r="C16"/>
  <c r="E9"/>
  <c r="D8"/>
  <c r="C8"/>
  <c r="E7"/>
  <c r="D6"/>
  <c r="C6"/>
  <c r="J21"/>
  <c r="I148" i="4" l="1"/>
  <c r="H60"/>
  <c r="I60" s="1"/>
  <c r="H60" i="6"/>
  <c r="H68"/>
  <c r="F121"/>
  <c r="H118"/>
  <c r="H114"/>
  <c r="G154" i="4"/>
  <c r="H120" i="6"/>
  <c r="H111"/>
  <c r="G122"/>
  <c r="G121"/>
  <c r="F122"/>
  <c r="F123" s="1"/>
  <c r="G108" i="4"/>
  <c r="G111" s="1"/>
  <c r="I93"/>
  <c r="I105"/>
  <c r="I123"/>
  <c r="G63"/>
  <c r="I119"/>
  <c r="H64" i="6"/>
  <c r="F66"/>
  <c r="F69" s="1"/>
  <c r="G78"/>
  <c r="G81" s="1"/>
  <c r="H36" i="4"/>
  <c r="I99"/>
  <c r="I118"/>
  <c r="H129"/>
  <c r="H132" s="1"/>
  <c r="H65" i="6"/>
  <c r="H75"/>
  <c r="G62" i="4"/>
  <c r="G155" s="1"/>
  <c r="I115"/>
  <c r="G129"/>
  <c r="G132" s="1"/>
  <c r="I128"/>
  <c r="H150"/>
  <c r="H153" s="1"/>
  <c r="I6"/>
  <c r="I12"/>
  <c r="F62"/>
  <c r="I30"/>
  <c r="I34"/>
  <c r="I82"/>
  <c r="I90"/>
  <c r="I96"/>
  <c r="I102"/>
  <c r="I107"/>
  <c r="I106"/>
  <c r="I114"/>
  <c r="I116"/>
  <c r="F117"/>
  <c r="I126"/>
  <c r="F129"/>
  <c r="F130"/>
  <c r="I130" s="1"/>
  <c r="F131"/>
  <c r="I131" s="1"/>
  <c r="F108"/>
  <c r="F111" s="1"/>
  <c r="I140"/>
  <c r="I147"/>
  <c r="I149"/>
  <c r="I152"/>
  <c r="F150"/>
  <c r="F151"/>
  <c r="I151" s="1"/>
  <c r="F141"/>
  <c r="I141" s="1"/>
  <c r="I138"/>
  <c r="I139"/>
  <c r="I135"/>
  <c r="I136"/>
  <c r="I137"/>
  <c r="H108"/>
  <c r="H109"/>
  <c r="I109" s="1"/>
  <c r="H110"/>
  <c r="I110" s="1"/>
  <c r="F87"/>
  <c r="I87" s="1"/>
  <c r="I84"/>
  <c r="I39"/>
  <c r="I42"/>
  <c r="I48"/>
  <c r="I51"/>
  <c r="I57"/>
  <c r="G75"/>
  <c r="I72"/>
  <c r="F85"/>
  <c r="I85" s="1"/>
  <c r="F86"/>
  <c r="I86" s="1"/>
  <c r="I81"/>
  <c r="F24"/>
  <c r="I22"/>
  <c r="I35"/>
  <c r="F60"/>
  <c r="I24"/>
  <c r="I23"/>
  <c r="F36"/>
  <c r="I36" s="1"/>
  <c r="H63"/>
  <c r="H62"/>
  <c r="H61"/>
  <c r="F61"/>
  <c r="F154" s="1"/>
  <c r="H75"/>
  <c r="I9"/>
  <c r="I18"/>
  <c r="I27"/>
  <c r="I33"/>
  <c r="I54"/>
  <c r="I73"/>
  <c r="G78"/>
  <c r="I69"/>
  <c r="F75"/>
  <c r="I66"/>
  <c r="H78"/>
  <c r="I76"/>
  <c r="F78"/>
  <c r="I77"/>
  <c r="I74"/>
  <c r="I45"/>
  <c r="I59"/>
  <c r="I58"/>
  <c r="I21"/>
  <c r="I15"/>
  <c r="H119" i="6"/>
  <c r="H115"/>
  <c r="H116"/>
  <c r="H117"/>
  <c r="H104"/>
  <c r="E67"/>
  <c r="E66"/>
  <c r="H103"/>
  <c r="H105"/>
  <c r="H100"/>
  <c r="H101"/>
  <c r="H102"/>
  <c r="H88"/>
  <c r="H90"/>
  <c r="H85"/>
  <c r="H86"/>
  <c r="H87"/>
  <c r="H67"/>
  <c r="H63"/>
  <c r="E81"/>
  <c r="H78"/>
  <c r="H79"/>
  <c r="H72"/>
  <c r="H76"/>
  <c r="H77"/>
  <c r="H66"/>
  <c r="E69"/>
  <c r="H69" s="1"/>
  <c r="H16"/>
  <c r="H55"/>
  <c r="H57"/>
  <c r="H56"/>
  <c r="H52"/>
  <c r="H53"/>
  <c r="H54"/>
  <c r="H28"/>
  <c r="H39"/>
  <c r="H21"/>
  <c r="H17"/>
  <c r="H37"/>
  <c r="H38"/>
  <c r="H34"/>
  <c r="H35"/>
  <c r="H36"/>
  <c r="H20"/>
  <c r="E19"/>
  <c r="H18"/>
  <c r="H30"/>
  <c r="H29"/>
  <c r="H25"/>
  <c r="H26"/>
  <c r="H27"/>
  <c r="J22" i="2"/>
  <c r="J18"/>
  <c r="E22"/>
  <c r="E16"/>
  <c r="E8"/>
  <c r="E6"/>
  <c r="I10"/>
  <c r="H10"/>
  <c r="E21"/>
  <c r="D20"/>
  <c r="E19"/>
  <c r="D18"/>
  <c r="C18"/>
  <c r="E15"/>
  <c r="D14"/>
  <c r="G156" i="4" l="1"/>
  <c r="I75"/>
  <c r="G123" i="6"/>
  <c r="I62" i="4"/>
  <c r="H155"/>
  <c r="F155"/>
  <c r="H122" i="6"/>
  <c r="H19"/>
  <c r="E121"/>
  <c r="H81"/>
  <c r="H154" i="4"/>
  <c r="I108"/>
  <c r="F132"/>
  <c r="I132" s="1"/>
  <c r="I129"/>
  <c r="I117"/>
  <c r="F120"/>
  <c r="I120" s="1"/>
  <c r="F153"/>
  <c r="I153" s="1"/>
  <c r="I150"/>
  <c r="H111"/>
  <c r="I111" s="1"/>
  <c r="I61"/>
  <c r="F63"/>
  <c r="I63" s="1"/>
  <c r="I78"/>
  <c r="E18" i="2"/>
  <c r="E14"/>
  <c r="E20"/>
  <c r="C10"/>
  <c r="C5" s="1"/>
  <c r="D10"/>
  <c r="D5" s="1"/>
  <c r="H6"/>
  <c r="I6"/>
  <c r="E11"/>
  <c r="J7"/>
  <c r="J8"/>
  <c r="E13"/>
  <c r="J9"/>
  <c r="J11"/>
  <c r="H12"/>
  <c r="I12"/>
  <c r="J13"/>
  <c r="H14"/>
  <c r="I14"/>
  <c r="J15"/>
  <c r="H16"/>
  <c r="J17"/>
  <c r="H20"/>
  <c r="I20"/>
  <c r="I155" i="4" l="1"/>
  <c r="H156"/>
  <c r="H121" i="6"/>
  <c r="E123"/>
  <c r="H123" s="1"/>
  <c r="I154" i="4"/>
  <c r="I5" i="2"/>
  <c r="F156" i="4"/>
  <c r="H5" i="2"/>
  <c r="E10"/>
  <c r="J20"/>
  <c r="J16"/>
  <c r="J14"/>
  <c r="J12"/>
  <c r="J10"/>
  <c r="J6"/>
  <c r="E12"/>
  <c r="I156" i="4" l="1"/>
  <c r="J5" i="2"/>
  <c r="E5"/>
</calcChain>
</file>

<file path=xl/sharedStrings.xml><?xml version="1.0" encoding="utf-8"?>
<sst xmlns="http://schemas.openxmlformats.org/spreadsheetml/2006/main" count="455" uniqueCount="137">
  <si>
    <t>&lt;단위 : 원&gt;</t>
    <phoneticPr fontId="4" type="noConversion"/>
  </si>
  <si>
    <t>세                           입</t>
    <phoneticPr fontId="4" type="noConversion"/>
  </si>
  <si>
    <t>세                         출</t>
    <phoneticPr fontId="4" type="noConversion"/>
  </si>
  <si>
    <t>과        목</t>
    <phoneticPr fontId="4" type="noConversion"/>
  </si>
  <si>
    <t>예산액</t>
    <phoneticPr fontId="4" type="noConversion"/>
  </si>
  <si>
    <t xml:space="preserve">결산액 </t>
    <phoneticPr fontId="4" type="noConversion"/>
  </si>
  <si>
    <t>예산대비</t>
    <phoneticPr fontId="4" type="noConversion"/>
  </si>
  <si>
    <t>결산액</t>
    <phoneticPr fontId="4" type="noConversion"/>
  </si>
  <si>
    <t>관</t>
    <phoneticPr fontId="4" type="noConversion"/>
  </si>
  <si>
    <t>항</t>
    <phoneticPr fontId="4" type="noConversion"/>
  </si>
  <si>
    <t>증감</t>
    <phoneticPr fontId="4" type="noConversion"/>
  </si>
  <si>
    <t>합     계</t>
    <phoneticPr fontId="4" type="noConversion"/>
  </si>
  <si>
    <t xml:space="preserve">합     계 </t>
    <phoneticPr fontId="4" type="noConversion"/>
  </si>
  <si>
    <t>사 무 비</t>
    <phoneticPr fontId="4" type="noConversion"/>
  </si>
  <si>
    <t xml:space="preserve"> </t>
    <phoneticPr fontId="4" type="noConversion"/>
  </si>
  <si>
    <t>인 건 비</t>
    <phoneticPr fontId="4" type="noConversion"/>
  </si>
  <si>
    <t>보조금수입</t>
    <phoneticPr fontId="4" type="noConversion"/>
  </si>
  <si>
    <t>업무추진비</t>
    <phoneticPr fontId="4" type="noConversion"/>
  </si>
  <si>
    <t>운영비</t>
    <phoneticPr fontId="4" type="noConversion"/>
  </si>
  <si>
    <t>재산조성비</t>
    <phoneticPr fontId="4" type="noConversion"/>
  </si>
  <si>
    <t>후원금수입</t>
    <phoneticPr fontId="4" type="noConversion"/>
  </si>
  <si>
    <t>사 업 비</t>
    <phoneticPr fontId="4" type="noConversion"/>
  </si>
  <si>
    <t>전입금</t>
    <phoneticPr fontId="4" type="noConversion"/>
  </si>
  <si>
    <t>이월금</t>
    <phoneticPr fontId="4" type="noConversion"/>
  </si>
  <si>
    <t>잡지출</t>
    <phoneticPr fontId="4" type="noConversion"/>
  </si>
  <si>
    <t>잡수입</t>
    <phoneticPr fontId="4" type="noConversion"/>
  </si>
  <si>
    <t>사 업 결 산 서</t>
    <phoneticPr fontId="4" type="noConversion"/>
  </si>
  <si>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</si>
  <si>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</si>
  <si>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</si>
  <si>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</si>
  <si>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</si>
  <si>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</si>
  <si>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</si>
  <si>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</si>
  <si>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</si>
  <si>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</si>
  <si>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</si>
  <si>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인건비</t>
  </si>
  <si>
    <t>운영비</t>
  </si>
  <si>
    <t>잡수입</t>
  </si>
  <si>
    <t>총합계</t>
  </si>
  <si>
    <t>(단위 : 원)</t>
    <phoneticPr fontId="1" type="noConversion"/>
  </si>
  <si>
    <t>보조금</t>
  </si>
  <si>
    <t>급여</t>
  </si>
  <si>
    <t>기타후생경비</t>
  </si>
  <si>
    <t>기관운영비</t>
  </si>
  <si>
    <t>회의비</t>
  </si>
  <si>
    <t>업무추진비</t>
  </si>
  <si>
    <t>여비</t>
  </si>
  <si>
    <t>수용비및 수수료</t>
  </si>
  <si>
    <t>공공요금</t>
  </si>
  <si>
    <t>제세공과금</t>
  </si>
  <si>
    <t>차량비</t>
  </si>
  <si>
    <t>기타운영비</t>
  </si>
  <si>
    <t>사무비</t>
  </si>
  <si>
    <t>자산취득비</t>
  </si>
  <si>
    <t>시설장비유지비</t>
  </si>
  <si>
    <t>시설비</t>
  </si>
  <si>
    <t>재산조성비</t>
  </si>
  <si>
    <t>사업비</t>
  </si>
  <si>
    <t>재산수입</t>
    <phoneticPr fontId="4" type="noConversion"/>
  </si>
  <si>
    <t>사업수입</t>
    <phoneticPr fontId="4" type="noConversion"/>
  </si>
  <si>
    <t>과년도수입</t>
    <phoneticPr fontId="4" type="noConversion"/>
  </si>
  <si>
    <t>차입금</t>
    <phoneticPr fontId="4" type="noConversion"/>
  </si>
  <si>
    <t>일반사업비</t>
    <phoneticPr fontId="4" type="noConversion"/>
  </si>
  <si>
    <t>전출금</t>
    <phoneticPr fontId="4" type="noConversion"/>
  </si>
  <si>
    <t>과년도지출</t>
    <phoneticPr fontId="4" type="noConversion"/>
  </si>
  <si>
    <t>상환금</t>
    <phoneticPr fontId="4" type="noConversion"/>
  </si>
  <si>
    <t>부채상환금</t>
    <phoneticPr fontId="1" type="noConversion"/>
  </si>
  <si>
    <t>잡지출</t>
    <phoneticPr fontId="1" type="noConversion"/>
  </si>
  <si>
    <t>예비비 및 기타</t>
  </si>
  <si>
    <t>예비비 및 기타</t>
    <phoneticPr fontId="4" type="noConversion"/>
  </si>
  <si>
    <t>시설비</t>
    <phoneticPr fontId="4" type="noConversion"/>
  </si>
  <si>
    <t>재산수입</t>
    <phoneticPr fontId="1" type="noConversion"/>
  </si>
  <si>
    <t>기본재산수입</t>
    <phoneticPr fontId="1" type="noConversion"/>
  </si>
  <si>
    <t>임대료수입</t>
    <phoneticPr fontId="1" type="noConversion"/>
  </si>
  <si>
    <t>배당 및 이자수입</t>
    <phoneticPr fontId="1" type="noConversion"/>
  </si>
  <si>
    <t>재산매각수입</t>
    <phoneticPr fontId="1" type="noConversion"/>
  </si>
  <si>
    <t>기타수입</t>
    <phoneticPr fontId="1" type="noConversion"/>
  </si>
  <si>
    <t>법인부담금</t>
    <phoneticPr fontId="1" type="noConversion"/>
  </si>
  <si>
    <t>사업수입</t>
    <phoneticPr fontId="1" type="noConversion"/>
  </si>
  <si>
    <t>○○사업수입</t>
    <phoneticPr fontId="1" type="noConversion"/>
  </si>
  <si>
    <t>과년도수입</t>
    <phoneticPr fontId="1" type="noConversion"/>
  </si>
  <si>
    <t>보조금수입</t>
    <phoneticPr fontId="1" type="noConversion"/>
  </si>
  <si>
    <t>국고보조금</t>
    <phoneticPr fontId="1" type="noConversion"/>
  </si>
  <si>
    <t>시도보조금</t>
    <phoneticPr fontId="1" type="noConversion"/>
  </si>
  <si>
    <t>시군구보조금</t>
    <phoneticPr fontId="1" type="noConversion"/>
  </si>
  <si>
    <t>기타보조금</t>
    <phoneticPr fontId="1" type="noConversion"/>
  </si>
  <si>
    <t>후원금수입</t>
    <phoneticPr fontId="1" type="noConversion"/>
  </si>
  <si>
    <t>지정후원금</t>
    <phoneticPr fontId="1" type="noConversion"/>
  </si>
  <si>
    <t>비지정후원금</t>
    <phoneticPr fontId="1" type="noConversion"/>
  </si>
  <si>
    <t>차입금</t>
    <phoneticPr fontId="1" type="noConversion"/>
  </si>
  <si>
    <t>금융기관차입금</t>
    <phoneticPr fontId="1" type="noConversion"/>
  </si>
  <si>
    <t>기타차입금</t>
    <phoneticPr fontId="1" type="noConversion"/>
  </si>
  <si>
    <t>전입금</t>
    <phoneticPr fontId="1" type="noConversion"/>
  </si>
  <si>
    <t>다른 회계로부터의 전입금</t>
    <phoneticPr fontId="1" type="noConversion"/>
  </si>
  <si>
    <t>이월금</t>
    <phoneticPr fontId="1" type="noConversion"/>
  </si>
  <si>
    <t>○○이월사업비</t>
    <phoneticPr fontId="1" type="noConversion"/>
  </si>
  <si>
    <t>잡수입</t>
    <phoneticPr fontId="1" type="noConversion"/>
  </si>
  <si>
    <t>불용품매각대</t>
    <phoneticPr fontId="1" type="noConversion"/>
  </si>
  <si>
    <t>기타예금이자수입</t>
    <phoneticPr fontId="1" type="noConversion"/>
  </si>
  <si>
    <t>기타잡수입</t>
    <phoneticPr fontId="1" type="noConversion"/>
  </si>
  <si>
    <t>제수당</t>
    <phoneticPr fontId="1" type="noConversion"/>
  </si>
  <si>
    <t>일용잡급</t>
    <phoneticPr fontId="1" type="noConversion"/>
  </si>
  <si>
    <t>퇴직금 및 퇴직적립금</t>
    <phoneticPr fontId="1" type="noConversion"/>
  </si>
  <si>
    <t>사회보험 부담금</t>
    <phoneticPr fontId="1" type="noConversion"/>
  </si>
  <si>
    <t>직책보조비</t>
    <phoneticPr fontId="1" type="noConversion"/>
  </si>
  <si>
    <t>연료비</t>
    <phoneticPr fontId="1" type="noConversion"/>
  </si>
  <si>
    <t>시설비</t>
    <phoneticPr fontId="1" type="noConversion"/>
  </si>
  <si>
    <t>법인부담금</t>
    <phoneticPr fontId="1" type="noConversion"/>
  </si>
  <si>
    <t>○○사업비</t>
    <phoneticPr fontId="1" type="noConversion"/>
  </si>
  <si>
    <t>일반사업비</t>
    <phoneticPr fontId="1" type="noConversion"/>
  </si>
  <si>
    <t>전출금</t>
    <phoneticPr fontId="1" type="noConversion"/>
  </si>
  <si>
    <t>전출금</t>
    <phoneticPr fontId="1" type="noConversion"/>
  </si>
  <si>
    <t>직업재활
전출금</t>
    <phoneticPr fontId="1" type="noConversion"/>
  </si>
  <si>
    <t>몬띠의 집
전출금</t>
    <phoneticPr fontId="1" type="noConversion"/>
  </si>
  <si>
    <t>마르따의 집
전출금</t>
    <phoneticPr fontId="1" type="noConversion"/>
  </si>
  <si>
    <t>몬띠요양원
전출금</t>
    <phoneticPr fontId="1" type="noConversion"/>
  </si>
  <si>
    <t>과년도지출</t>
    <phoneticPr fontId="1" type="noConversion"/>
  </si>
  <si>
    <t>상환금</t>
    <phoneticPr fontId="1" type="noConversion"/>
  </si>
  <si>
    <t>부채상환금</t>
    <phoneticPr fontId="1" type="noConversion"/>
  </si>
  <si>
    <t>원금상환금</t>
    <phoneticPr fontId="1" type="noConversion"/>
  </si>
  <si>
    <t>이자지급금</t>
    <phoneticPr fontId="1" type="noConversion"/>
  </si>
  <si>
    <t>잡지출</t>
    <phoneticPr fontId="1" type="noConversion"/>
  </si>
  <si>
    <t>예비비 및
기타</t>
    <phoneticPr fontId="1" type="noConversion"/>
  </si>
  <si>
    <t>예비비</t>
    <phoneticPr fontId="1" type="noConversion"/>
  </si>
  <si>
    <t>반환금</t>
    <phoneticPr fontId="1" type="noConversion"/>
  </si>
  <si>
    <t>전년도이월금
(후원금)</t>
    <phoneticPr fontId="1" type="noConversion"/>
  </si>
  <si>
    <t>전년도이월금      (국고)</t>
    <phoneticPr fontId="1" type="noConversion"/>
  </si>
  <si>
    <t>사회복지법인 바다의 별</t>
    <phoneticPr fontId="4" type="noConversion"/>
  </si>
  <si>
    <t>2015년도</t>
    <phoneticPr fontId="4" type="noConversion"/>
  </si>
  <si>
    <t>&lt;사회복지법인 바다의 별 2015년 세입세출 총괄결산서&gt;</t>
    <phoneticPr fontId="4" type="noConversion"/>
  </si>
  <si>
    <t>2015년 세입결산서</t>
    <phoneticPr fontId="1" type="noConversion"/>
  </si>
  <si>
    <t>2015년 세출결산서</t>
    <phoneticPr fontId="1" type="noConversion"/>
  </si>
  <si>
    <t>하늘의별
전출금</t>
    <phoneticPr fontId="1" type="noConversion"/>
  </si>
  <si>
    <t>바다의별
전출금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</si>
</sst>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50"/>
      <name val="HY견명조"/>
      <family val="1"/>
      <charset val="129"/>
    </font>
    <font>
      <sz val="10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16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indexed="17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</cellStyleXfs>
  <cellXfs count="207">
    <xf numFmtId="0" fontId="0" fillId="0" borderId="0" xfId="0">
      <alignment vertical="center"/>
    </xf>
    <xf numFmtId="0" fontId="3" fillId="0" borderId="0" xfId="2" applyAlignment="1">
      <alignment horizontal="center" vertical="center" wrapText="1" shrinkToFit="1"/>
    </xf>
    <xf numFmtId="0" fontId="6" fillId="0" borderId="0" xfId="2" applyFont="1" applyAlignment="1">
      <alignment horizontal="center" vertical="center" wrapText="1" shrinkToFit="1"/>
    </xf>
    <xf numFmtId="0" fontId="0" fillId="0" borderId="0" xfId="0">
      <alignment vertical="center"/>
    </xf>
    <xf numFmtId="0" fontId="10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center" wrapText="1"/>
    </xf>
    <xf numFmtId="41" fontId="10" fillId="0" borderId="0" xfId="3" applyFont="1" applyFill="1" applyBorder="1" applyAlignment="1">
      <alignment horizontal="center" vertical="center" wrapText="1"/>
    </xf>
    <xf numFmtId="0" fontId="10" fillId="0" borderId="0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 wrapText="1"/>
    </xf>
    <xf numFmtId="3" fontId="10" fillId="0" borderId="0" xfId="3" applyNumberFormat="1" applyFont="1" applyAlignment="1">
      <alignment horizontal="right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41" fontId="11" fillId="0" borderId="13" xfId="3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41" fontId="11" fillId="0" borderId="14" xfId="3" applyFont="1" applyFill="1" applyBorder="1" applyAlignment="1">
      <alignment horizontal="center" vertical="center" wrapText="1"/>
    </xf>
    <xf numFmtId="0" fontId="12" fillId="0" borderId="0" xfId="2" applyFont="1" applyFill="1" applyAlignment="1">
      <alignment vertical="center" wrapText="1"/>
    </xf>
    <xf numFmtId="0" fontId="13" fillId="3" borderId="18" xfId="2" applyFont="1" applyFill="1" applyBorder="1" applyAlignment="1">
      <alignment horizontal="center" vertical="center" wrapText="1"/>
    </xf>
    <xf numFmtId="0" fontId="13" fillId="3" borderId="19" xfId="2" applyFont="1" applyFill="1" applyBorder="1" applyAlignment="1">
      <alignment horizontal="center" vertical="center" wrapText="1"/>
    </xf>
    <xf numFmtId="41" fontId="13" fillId="3" borderId="20" xfId="3" applyNumberFormat="1" applyFont="1" applyFill="1" applyBorder="1" applyAlignment="1">
      <alignment horizontal="right" vertical="distributed" wrapText="1" shrinkToFit="1"/>
    </xf>
    <xf numFmtId="41" fontId="13" fillId="3" borderId="21" xfId="3" applyFont="1" applyFill="1" applyBorder="1" applyAlignment="1">
      <alignment horizontal="right" vertical="center" wrapText="1" shrinkToFit="1"/>
    </xf>
    <xf numFmtId="0" fontId="13" fillId="3" borderId="22" xfId="2" applyFont="1" applyFill="1" applyBorder="1" applyAlignment="1">
      <alignment horizontal="center" vertical="center" wrapText="1"/>
    </xf>
    <xf numFmtId="0" fontId="13" fillId="3" borderId="23" xfId="2" applyFont="1" applyFill="1" applyBorder="1" applyAlignment="1">
      <alignment horizontal="center" vertical="center" wrapText="1"/>
    </xf>
    <xf numFmtId="176" fontId="13" fillId="3" borderId="24" xfId="3" applyNumberFormat="1" applyFont="1" applyFill="1" applyBorder="1" applyAlignment="1">
      <alignment horizontal="right" vertical="center" wrapText="1"/>
    </xf>
    <xf numFmtId="176" fontId="13" fillId="3" borderId="7" xfId="3" applyNumberFormat="1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3" fillId="0" borderId="18" xfId="2" applyFont="1" applyFill="1" applyBorder="1" applyAlignment="1">
      <alignment horizontal="center" vertical="center" wrapText="1"/>
    </xf>
    <xf numFmtId="0" fontId="13" fillId="0" borderId="26" xfId="2" applyFont="1" applyFill="1" applyBorder="1" applyAlignment="1">
      <alignment horizontal="center" vertical="center" wrapText="1"/>
    </xf>
    <xf numFmtId="41" fontId="13" fillId="0" borderId="27" xfId="3" applyNumberFormat="1" applyFont="1" applyFill="1" applyBorder="1" applyAlignment="1">
      <alignment horizontal="right" vertical="center" wrapText="1" shrinkToFit="1"/>
    </xf>
    <xf numFmtId="41" fontId="13" fillId="0" borderId="27" xfId="3" applyFont="1" applyFill="1" applyBorder="1" applyAlignment="1">
      <alignment horizontal="right" vertical="center" wrapText="1" shrinkToFit="1"/>
    </xf>
    <xf numFmtId="176" fontId="13" fillId="0" borderId="27" xfId="3" applyNumberFormat="1" applyFont="1" applyFill="1" applyBorder="1" applyAlignment="1">
      <alignment horizontal="right" vertical="center" wrapText="1"/>
    </xf>
    <xf numFmtId="176" fontId="15" fillId="0" borderId="27" xfId="0" applyNumberFormat="1" applyFont="1" applyBorder="1" applyAlignment="1">
      <alignment horizontal="right" vertical="center" wrapText="1"/>
    </xf>
    <xf numFmtId="0" fontId="16" fillId="0" borderId="0" xfId="2" applyFont="1" applyAlignment="1">
      <alignment vertical="center" wrapText="1"/>
    </xf>
    <xf numFmtId="0" fontId="13" fillId="3" borderId="29" xfId="2" applyFont="1" applyFill="1" applyBorder="1" applyAlignment="1">
      <alignment horizontal="center" vertical="center" wrapText="1"/>
    </xf>
    <xf numFmtId="0" fontId="13" fillId="3" borderId="26" xfId="2" applyFont="1" applyFill="1" applyBorder="1" applyAlignment="1">
      <alignment horizontal="center" vertical="center" wrapText="1"/>
    </xf>
    <xf numFmtId="41" fontId="13" fillId="3" borderId="27" xfId="3" applyNumberFormat="1" applyFont="1" applyFill="1" applyBorder="1" applyAlignment="1">
      <alignment horizontal="right" vertical="center" wrapText="1" shrinkToFit="1"/>
    </xf>
    <xf numFmtId="41" fontId="13" fillId="3" borderId="27" xfId="3" applyFont="1" applyFill="1" applyBorder="1" applyAlignment="1">
      <alignment horizontal="right" vertical="center" wrapText="1" shrinkToFit="1"/>
    </xf>
    <xf numFmtId="0" fontId="11" fillId="0" borderId="18" xfId="2" applyFont="1" applyBorder="1" applyAlignment="1"/>
    <xf numFmtId="0" fontId="13" fillId="3" borderId="30" xfId="2" applyFont="1" applyFill="1" applyBorder="1" applyAlignment="1">
      <alignment horizontal="center" vertical="center" wrapText="1"/>
    </xf>
    <xf numFmtId="176" fontId="13" fillId="3" borderId="27" xfId="3" applyNumberFormat="1" applyFont="1" applyFill="1" applyBorder="1" applyAlignment="1">
      <alignment horizontal="right" vertical="center" wrapText="1"/>
    </xf>
    <xf numFmtId="0" fontId="13" fillId="3" borderId="32" xfId="2" applyFont="1" applyFill="1" applyBorder="1" applyAlignment="1">
      <alignment horizontal="center" vertical="center" wrapText="1"/>
    </xf>
    <xf numFmtId="0" fontId="13" fillId="3" borderId="21" xfId="2" applyFont="1" applyFill="1" applyBorder="1" applyAlignment="1">
      <alignment horizontal="center" vertical="center" wrapText="1"/>
    </xf>
    <xf numFmtId="0" fontId="13" fillId="0" borderId="21" xfId="2" applyFont="1" applyFill="1" applyBorder="1" applyAlignment="1">
      <alignment horizontal="center" vertical="center" wrapText="1"/>
    </xf>
    <xf numFmtId="0" fontId="13" fillId="0" borderId="31" xfId="2" applyFont="1" applyFill="1" applyBorder="1" applyAlignment="1">
      <alignment horizontal="center" vertical="center" wrapText="1"/>
    </xf>
    <xf numFmtId="41" fontId="13" fillId="3" borderId="27" xfId="3" applyNumberFormat="1" applyFont="1" applyFill="1" applyBorder="1" applyAlignment="1">
      <alignment horizontal="right" vertical="center" wrapText="1"/>
    </xf>
    <xf numFmtId="0" fontId="13" fillId="0" borderId="19" xfId="2" applyFont="1" applyFill="1" applyBorder="1" applyAlignment="1">
      <alignment horizontal="center" vertical="center" wrapText="1"/>
    </xf>
    <xf numFmtId="176" fontId="13" fillId="0" borderId="20" xfId="3" applyNumberFormat="1" applyFont="1" applyFill="1" applyBorder="1" applyAlignment="1">
      <alignment horizontal="right" vertical="center" wrapText="1"/>
    </xf>
    <xf numFmtId="0" fontId="13" fillId="0" borderId="34" xfId="2" applyFont="1" applyFill="1" applyBorder="1" applyAlignment="1">
      <alignment horizontal="center" vertical="center" wrapText="1"/>
    </xf>
    <xf numFmtId="0" fontId="13" fillId="0" borderId="35" xfId="2" applyFont="1" applyFill="1" applyBorder="1" applyAlignment="1">
      <alignment horizontal="center" vertical="center" wrapText="1"/>
    </xf>
    <xf numFmtId="41" fontId="13" fillId="0" borderId="36" xfId="3" applyNumberFormat="1" applyFont="1" applyFill="1" applyBorder="1" applyAlignment="1">
      <alignment horizontal="right" vertical="center" wrapText="1" shrinkToFit="1"/>
    </xf>
    <xf numFmtId="176" fontId="15" fillId="0" borderId="36" xfId="0" applyNumberFormat="1" applyFont="1" applyBorder="1" applyAlignment="1">
      <alignment horizontal="right" vertical="center" wrapText="1"/>
    </xf>
    <xf numFmtId="41" fontId="13" fillId="0" borderId="36" xfId="3" applyFont="1" applyFill="1" applyBorder="1" applyAlignment="1">
      <alignment horizontal="right" vertical="center" wrapText="1" shrinkToFit="1"/>
    </xf>
    <xf numFmtId="0" fontId="13" fillId="0" borderId="37" xfId="2" applyFont="1" applyFill="1" applyBorder="1" applyAlignment="1">
      <alignment horizontal="center" vertical="center" wrapText="1"/>
    </xf>
    <xf numFmtId="0" fontId="13" fillId="0" borderId="38" xfId="2" applyFont="1" applyFill="1" applyBorder="1" applyAlignment="1">
      <alignment horizontal="center" vertical="center" wrapText="1"/>
    </xf>
    <xf numFmtId="176" fontId="13" fillId="0" borderId="36" xfId="3" applyNumberFormat="1" applyFont="1" applyFill="1" applyBorder="1" applyAlignment="1">
      <alignment horizontal="right" vertical="center" wrapText="1"/>
    </xf>
    <xf numFmtId="0" fontId="13" fillId="0" borderId="0" xfId="2" applyFont="1" applyFill="1" applyBorder="1" applyAlignment="1">
      <alignment horizontal="center" vertical="center" wrapText="1"/>
    </xf>
    <xf numFmtId="41" fontId="13" fillId="0" borderId="0" xfId="3" applyNumberFormat="1" applyFont="1" applyFill="1" applyBorder="1" applyAlignment="1">
      <alignment horizontal="right" vertical="center" wrapText="1" shrinkToFit="1"/>
    </xf>
    <xf numFmtId="176" fontId="15" fillId="0" borderId="0" xfId="0" applyNumberFormat="1" applyFont="1" applyBorder="1" applyAlignment="1">
      <alignment horizontal="right" vertical="center" wrapText="1"/>
    </xf>
    <xf numFmtId="41" fontId="13" fillId="0" borderId="0" xfId="3" applyFont="1" applyFill="1" applyBorder="1" applyAlignment="1">
      <alignment horizontal="right" vertical="center" wrapText="1" shrinkToFit="1"/>
    </xf>
    <xf numFmtId="176" fontId="13" fillId="0" borderId="0" xfId="3" applyNumberFormat="1" applyFont="1" applyFill="1" applyBorder="1" applyAlignment="1">
      <alignment horizontal="right" vertical="center" wrapText="1"/>
    </xf>
    <xf numFmtId="3" fontId="12" fillId="0" borderId="0" xfId="3" applyNumberFormat="1" applyFont="1" applyFill="1" applyBorder="1" applyAlignment="1">
      <alignment horizontal="right" vertical="center" wrapText="1"/>
    </xf>
    <xf numFmtId="0" fontId="10" fillId="0" borderId="0" xfId="2" applyFont="1" applyBorder="1" applyAlignment="1">
      <alignment horizontal="right" vertical="center" wrapText="1"/>
    </xf>
    <xf numFmtId="3" fontId="10" fillId="0" borderId="0" xfId="3" applyNumberFormat="1" applyFont="1" applyBorder="1" applyAlignment="1">
      <alignment horizontal="right" vertical="center" wrapText="1"/>
    </xf>
    <xf numFmtId="3" fontId="13" fillId="2" borderId="17" xfId="3" applyNumberFormat="1" applyFont="1" applyFill="1" applyBorder="1" applyAlignment="1">
      <alignment horizontal="right" vertical="center" wrapText="1"/>
    </xf>
    <xf numFmtId="3" fontId="13" fillId="3" borderId="25" xfId="3" applyNumberFormat="1" applyFont="1" applyFill="1" applyBorder="1" applyAlignment="1">
      <alignment horizontal="right" vertical="center" wrapText="1"/>
    </xf>
    <xf numFmtId="3" fontId="13" fillId="0" borderId="28" xfId="3" applyNumberFormat="1" applyFont="1" applyFill="1" applyBorder="1" applyAlignment="1">
      <alignment horizontal="right" vertical="center" wrapText="1"/>
    </xf>
    <xf numFmtId="3" fontId="13" fillId="3" borderId="28" xfId="3" applyNumberFormat="1" applyFont="1" applyFill="1" applyBorder="1" applyAlignment="1">
      <alignment horizontal="right" vertical="center" wrapText="1"/>
    </xf>
    <xf numFmtId="3" fontId="13" fillId="0" borderId="33" xfId="3" applyNumberFormat="1" applyFont="1" applyFill="1" applyBorder="1" applyAlignment="1">
      <alignment horizontal="right" vertical="center" wrapText="1"/>
    </xf>
    <xf numFmtId="41" fontId="13" fillId="2" borderId="8" xfId="3" applyNumberFormat="1" applyFont="1" applyFill="1" applyBorder="1" applyAlignment="1">
      <alignment horizontal="right" vertical="center" wrapText="1" shrinkToFit="1"/>
    </xf>
    <xf numFmtId="41" fontId="13" fillId="2" borderId="16" xfId="3" applyFont="1" applyFill="1" applyBorder="1" applyAlignment="1">
      <alignment horizontal="right" vertical="center" wrapText="1" shrinkToFit="1"/>
    </xf>
    <xf numFmtId="176" fontId="13" fillId="2" borderId="8" xfId="3" applyNumberFormat="1" applyFont="1" applyFill="1" applyBorder="1" applyAlignment="1">
      <alignment horizontal="right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wrapText="1"/>
    </xf>
    <xf numFmtId="176" fontId="18" fillId="4" borderId="46" xfId="0" applyNumberFormat="1" applyFont="1" applyFill="1" applyBorder="1" applyAlignment="1">
      <alignment horizontal="right" vertical="center" wrapText="1"/>
    </xf>
    <xf numFmtId="0" fontId="18" fillId="4" borderId="45" xfId="0" applyFont="1" applyFill="1" applyBorder="1" applyAlignment="1">
      <alignment horizontal="center" vertical="center" wrapText="1"/>
    </xf>
    <xf numFmtId="176" fontId="18" fillId="4" borderId="45" xfId="0" applyNumberFormat="1" applyFont="1" applyFill="1" applyBorder="1" applyAlignment="1">
      <alignment horizontal="center" vertical="center" wrapText="1"/>
    </xf>
    <xf numFmtId="176" fontId="18" fillId="4" borderId="45" xfId="0" applyNumberFormat="1" applyFont="1" applyFill="1" applyBorder="1" applyAlignment="1">
      <alignment horizontal="right" vertical="center" wrapText="1"/>
    </xf>
    <xf numFmtId="0" fontId="19" fillId="0" borderId="46" xfId="0" applyFont="1" applyBorder="1" applyAlignment="1">
      <alignment horizontal="center" vertical="center" wrapText="1"/>
    </xf>
    <xf numFmtId="176" fontId="19" fillId="0" borderId="46" xfId="0" applyNumberFormat="1" applyFont="1" applyBorder="1" applyAlignment="1">
      <alignment horizontal="right" vertical="center" wrapText="1"/>
    </xf>
    <xf numFmtId="0" fontId="19" fillId="0" borderId="45" xfId="0" applyFont="1" applyBorder="1" applyAlignment="1">
      <alignment horizontal="center" vertical="center" wrapText="1"/>
    </xf>
    <xf numFmtId="176" fontId="19" fillId="0" borderId="45" xfId="0" applyNumberFormat="1" applyFont="1" applyBorder="1" applyAlignment="1">
      <alignment horizontal="right" vertical="center" wrapText="1"/>
    </xf>
    <xf numFmtId="0" fontId="21" fillId="4" borderId="46" xfId="0" applyFont="1" applyFill="1" applyBorder="1" applyAlignment="1">
      <alignment horizontal="center" vertical="center" wrapText="1"/>
    </xf>
    <xf numFmtId="176" fontId="21" fillId="4" borderId="46" xfId="0" applyNumberFormat="1" applyFont="1" applyFill="1" applyBorder="1" applyAlignment="1">
      <alignment horizontal="right" vertical="center" wrapText="1"/>
    </xf>
    <xf numFmtId="0" fontId="21" fillId="4" borderId="45" xfId="0" applyFont="1" applyFill="1" applyBorder="1" applyAlignment="1">
      <alignment horizontal="center" vertical="center" wrapText="1"/>
    </xf>
    <xf numFmtId="176" fontId="21" fillId="4" borderId="45" xfId="0" applyNumberFormat="1" applyFont="1" applyFill="1" applyBorder="1" applyAlignment="1">
      <alignment horizontal="right" vertical="center" wrapText="1"/>
    </xf>
    <xf numFmtId="0" fontId="13" fillId="0" borderId="40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center" wrapText="1"/>
    </xf>
    <xf numFmtId="0" fontId="18" fillId="4" borderId="47" xfId="0" applyFont="1" applyFill="1" applyBorder="1" applyAlignment="1">
      <alignment horizontal="left" vertical="center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13" fillId="3" borderId="57" xfId="2" applyFont="1" applyFill="1" applyBorder="1" applyAlignment="1">
      <alignment horizontal="center" vertical="center" wrapText="1"/>
    </xf>
    <xf numFmtId="0" fontId="13" fillId="0" borderId="58" xfId="2" applyFont="1" applyFill="1" applyBorder="1" applyAlignment="1">
      <alignment horizontal="center" vertical="center" wrapText="1"/>
    </xf>
    <xf numFmtId="0" fontId="13" fillId="0" borderId="40" xfId="2" applyFont="1" applyFill="1" applyBorder="1" applyAlignment="1">
      <alignment vertical="center" wrapText="1"/>
    </xf>
    <xf numFmtId="0" fontId="13" fillId="0" borderId="58" xfId="2" applyFont="1" applyFill="1" applyBorder="1" applyAlignment="1">
      <alignment vertical="center" wrapText="1"/>
    </xf>
    <xf numFmtId="41" fontId="15" fillId="0" borderId="27" xfId="1" applyFont="1" applyBorder="1" applyAlignment="1">
      <alignment horizontal="right" vertical="center" wrapText="1"/>
    </xf>
    <xf numFmtId="41" fontId="13" fillId="0" borderId="28" xfId="1" applyFont="1" applyFill="1" applyBorder="1" applyAlignment="1">
      <alignment horizontal="right" vertical="center" wrapText="1"/>
    </xf>
    <xf numFmtId="41" fontId="13" fillId="0" borderId="27" xfId="1" applyFont="1" applyFill="1" applyBorder="1" applyAlignment="1">
      <alignment horizontal="right" vertical="center" wrapText="1"/>
    </xf>
    <xf numFmtId="41" fontId="13" fillId="3" borderId="27" xfId="1" applyFont="1" applyFill="1" applyBorder="1" applyAlignment="1">
      <alignment horizontal="right" vertical="center" wrapText="1"/>
    </xf>
    <xf numFmtId="41" fontId="13" fillId="3" borderId="28" xfId="1" applyFont="1" applyFill="1" applyBorder="1" applyAlignment="1">
      <alignment horizontal="right" vertical="center" wrapText="1"/>
    </xf>
    <xf numFmtId="41" fontId="13" fillId="0" borderId="20" xfId="1" applyFont="1" applyFill="1" applyBorder="1" applyAlignment="1">
      <alignment horizontal="right" vertical="center" wrapText="1"/>
    </xf>
    <xf numFmtId="41" fontId="13" fillId="0" borderId="33" xfId="1" applyFont="1" applyFill="1" applyBorder="1" applyAlignment="1">
      <alignment horizontal="right" vertical="center" wrapText="1"/>
    </xf>
    <xf numFmtId="41" fontId="13" fillId="0" borderId="39" xfId="1" applyFont="1" applyFill="1" applyBorder="1" applyAlignment="1">
      <alignment horizontal="right" vertical="center" wrapText="1"/>
    </xf>
    <xf numFmtId="0" fontId="13" fillId="0" borderId="59" xfId="2" applyFont="1" applyFill="1" applyBorder="1" applyAlignment="1">
      <alignment horizontal="center" vertical="center" wrapText="1"/>
    </xf>
    <xf numFmtId="176" fontId="18" fillId="5" borderId="45" xfId="0" applyNumberFormat="1" applyFont="1" applyFill="1" applyBorder="1" applyAlignment="1">
      <alignment horizontal="center" vertical="center" wrapText="1"/>
    </xf>
    <xf numFmtId="176" fontId="18" fillId="5" borderId="45" xfId="0" applyNumberFormat="1" applyFont="1" applyFill="1" applyBorder="1" applyAlignment="1">
      <alignment horizontal="right" vertical="center" wrapText="1"/>
    </xf>
    <xf numFmtId="176" fontId="18" fillId="4" borderId="43" xfId="0" applyNumberFormat="1" applyFont="1" applyFill="1" applyBorder="1" applyAlignment="1">
      <alignment horizontal="center" vertical="center" wrapText="1"/>
    </xf>
    <xf numFmtId="176" fontId="18" fillId="4" borderId="55" xfId="0" applyNumberFormat="1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0" fillId="5" borderId="0" xfId="0" applyFill="1">
      <alignment vertical="center"/>
    </xf>
    <xf numFmtId="176" fontId="18" fillId="6" borderId="45" xfId="0" applyNumberFormat="1" applyFont="1" applyFill="1" applyBorder="1" applyAlignment="1">
      <alignment horizontal="center" vertical="center" wrapText="1"/>
    </xf>
    <xf numFmtId="176" fontId="18" fillId="6" borderId="45" xfId="0" applyNumberFormat="1" applyFont="1" applyFill="1" applyBorder="1" applyAlignment="1">
      <alignment horizontal="right" vertical="center" wrapText="1"/>
    </xf>
    <xf numFmtId="176" fontId="18" fillId="5" borderId="55" xfId="0" applyNumberFormat="1" applyFont="1" applyFill="1" applyBorder="1" applyAlignment="1">
      <alignment horizontal="center" vertical="center" wrapText="1"/>
    </xf>
    <xf numFmtId="0" fontId="18" fillId="5" borderId="47" xfId="0" applyFont="1" applyFill="1" applyBorder="1" applyAlignment="1">
      <alignment horizontal="left" vertical="center" wrapText="1"/>
    </xf>
    <xf numFmtId="0" fontId="18" fillId="5" borderId="51" xfId="0" applyFont="1" applyFill="1" applyBorder="1" applyAlignment="1">
      <alignment horizontal="left" vertical="center" wrapText="1"/>
    </xf>
    <xf numFmtId="176" fontId="18" fillId="6" borderId="55" xfId="0" applyNumberFormat="1" applyFont="1" applyFill="1" applyBorder="1" applyAlignment="1">
      <alignment horizontal="center" vertical="center" wrapText="1"/>
    </xf>
    <xf numFmtId="0" fontId="18" fillId="5" borderId="45" xfId="0" applyFont="1" applyFill="1" applyBorder="1" applyAlignment="1">
      <alignment horizontal="center" vertical="center" wrapText="1"/>
    </xf>
    <xf numFmtId="0" fontId="21" fillId="5" borderId="45" xfId="0" applyFont="1" applyFill="1" applyBorder="1" applyAlignment="1">
      <alignment horizontal="center" vertical="center" wrapText="1"/>
    </xf>
    <xf numFmtId="176" fontId="21" fillId="5" borderId="45" xfId="0" applyNumberFormat="1" applyFont="1" applyFill="1" applyBorder="1" applyAlignment="1">
      <alignment horizontal="right" vertical="center" wrapText="1"/>
    </xf>
    <xf numFmtId="176" fontId="21" fillId="5" borderId="46" xfId="0" applyNumberFormat="1" applyFont="1" applyFill="1" applyBorder="1" applyAlignment="1">
      <alignment horizontal="right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21" fillId="7" borderId="45" xfId="0" applyFont="1" applyFill="1" applyBorder="1" applyAlignment="1">
      <alignment horizontal="center" vertical="center" wrapText="1"/>
    </xf>
    <xf numFmtId="176" fontId="21" fillId="7" borderId="45" xfId="0" applyNumberFormat="1" applyFont="1" applyFill="1" applyBorder="1" applyAlignment="1">
      <alignment horizontal="right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1" fillId="8" borderId="45" xfId="0" applyFont="1" applyFill="1" applyBorder="1" applyAlignment="1">
      <alignment horizontal="center" vertical="center" wrapText="1"/>
    </xf>
    <xf numFmtId="176" fontId="21" fillId="8" borderId="45" xfId="0" applyNumberFormat="1" applyFont="1" applyFill="1" applyBorder="1" applyAlignment="1">
      <alignment horizontal="right" vertical="center" wrapText="1"/>
    </xf>
    <xf numFmtId="0" fontId="21" fillId="5" borderId="47" xfId="0" applyFont="1" applyFill="1" applyBorder="1" applyAlignment="1">
      <alignment horizontal="center" vertical="center" wrapText="1"/>
    </xf>
    <xf numFmtId="0" fontId="21" fillId="5" borderId="51" xfId="0" applyFont="1" applyFill="1" applyBorder="1" applyAlignment="1">
      <alignment horizontal="center" vertical="center" wrapText="1"/>
    </xf>
    <xf numFmtId="0" fontId="18" fillId="5" borderId="55" xfId="0" applyFont="1" applyFill="1" applyBorder="1" applyAlignment="1">
      <alignment horizontal="center" vertical="center" wrapText="1"/>
    </xf>
    <xf numFmtId="176" fontId="18" fillId="9" borderId="45" xfId="0" applyNumberFormat="1" applyFont="1" applyFill="1" applyBorder="1" applyAlignment="1">
      <alignment horizontal="center" vertical="center" wrapText="1"/>
    </xf>
    <xf numFmtId="176" fontId="18" fillId="9" borderId="45" xfId="0" applyNumberFormat="1" applyFont="1" applyFill="1" applyBorder="1" applyAlignment="1">
      <alignment horizontal="right" vertical="center" wrapText="1"/>
    </xf>
    <xf numFmtId="176" fontId="18" fillId="9" borderId="46" xfId="0" applyNumberFormat="1" applyFont="1" applyFill="1" applyBorder="1" applyAlignment="1">
      <alignment horizontal="right" vertical="center" wrapText="1"/>
    </xf>
    <xf numFmtId="0" fontId="5" fillId="0" borderId="0" xfId="2" applyFont="1" applyBorder="1" applyAlignment="1">
      <alignment horizontal="center" vertical="center" wrapText="1" shrinkToFit="1"/>
    </xf>
    <xf numFmtId="0" fontId="7" fillId="0" borderId="0" xfId="2" applyFont="1" applyAlignment="1">
      <alignment horizontal="center" vertical="center" wrapText="1" shrinkToFit="1"/>
    </xf>
    <xf numFmtId="0" fontId="8" fillId="0" borderId="0" xfId="2" applyFont="1" applyAlignment="1">
      <alignment horizontal="center" vertical="center" wrapText="1" shrinkToFit="1"/>
    </xf>
    <xf numFmtId="0" fontId="12" fillId="2" borderId="15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1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7" xfId="2" applyFont="1" applyBorder="1"/>
    <xf numFmtId="41" fontId="11" fillId="0" borderId="8" xfId="3" applyFont="1" applyFill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4" borderId="47" xfId="0" applyFont="1" applyFill="1" applyBorder="1" applyAlignment="1">
      <alignment horizontal="left" vertical="center" wrapText="1"/>
    </xf>
    <xf numFmtId="0" fontId="18" fillId="9" borderId="47" xfId="0" applyFont="1" applyFill="1" applyBorder="1" applyAlignment="1">
      <alignment horizontal="left" vertical="center" wrapText="1"/>
    </xf>
    <xf numFmtId="0" fontId="18" fillId="9" borderId="45" xfId="0" applyFont="1" applyFill="1" applyBorder="1" applyAlignment="1">
      <alignment horizontal="left" vertical="center" wrapText="1"/>
    </xf>
    <xf numFmtId="0" fontId="18" fillId="9" borderId="44" xfId="0" applyFont="1" applyFill="1" applyBorder="1" applyAlignment="1">
      <alignment horizontal="left" vertical="center" wrapText="1"/>
    </xf>
    <xf numFmtId="0" fontId="18" fillId="6" borderId="47" xfId="0" applyFont="1" applyFill="1" applyBorder="1" applyAlignment="1">
      <alignment horizontal="left" vertical="center" wrapText="1"/>
    </xf>
    <xf numFmtId="0" fontId="18" fillId="6" borderId="45" xfId="0" applyFont="1" applyFill="1" applyBorder="1" applyAlignment="1">
      <alignment horizontal="left" vertical="center" wrapText="1"/>
    </xf>
    <xf numFmtId="0" fontId="18" fillId="6" borderId="44" xfId="0" applyFont="1" applyFill="1" applyBorder="1" applyAlignment="1">
      <alignment horizontal="left" vertical="center" wrapText="1"/>
    </xf>
    <xf numFmtId="0" fontId="18" fillId="4" borderId="44" xfId="0" applyFont="1" applyFill="1" applyBorder="1" applyAlignment="1">
      <alignment horizontal="left" vertical="center" wrapText="1"/>
    </xf>
    <xf numFmtId="0" fontId="18" fillId="4" borderId="48" xfId="0" applyFont="1" applyFill="1" applyBorder="1" applyAlignment="1">
      <alignment horizontal="left" vertical="center" wrapText="1"/>
    </xf>
    <xf numFmtId="0" fontId="18" fillId="4" borderId="51" xfId="0" applyFont="1" applyFill="1" applyBorder="1" applyAlignment="1">
      <alignment horizontal="left" vertical="center" wrapText="1"/>
    </xf>
    <xf numFmtId="0" fontId="18" fillId="4" borderId="24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4" borderId="56" xfId="0" applyFont="1" applyFill="1" applyBorder="1" applyAlignment="1">
      <alignment horizontal="left" vertical="center" wrapText="1"/>
    </xf>
    <xf numFmtId="0" fontId="18" fillId="5" borderId="47" xfId="0" applyFont="1" applyFill="1" applyBorder="1" applyAlignment="1">
      <alignment horizontal="left" vertical="center" wrapText="1"/>
    </xf>
    <xf numFmtId="0" fontId="18" fillId="5" borderId="45" xfId="0" applyFont="1" applyFill="1" applyBorder="1" applyAlignment="1">
      <alignment horizontal="left" vertical="center" wrapText="1"/>
    </xf>
    <xf numFmtId="0" fontId="18" fillId="5" borderId="51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18" fillId="5" borderId="20" xfId="0" applyFont="1" applyFill="1" applyBorder="1" applyAlignment="1">
      <alignment horizontal="left" vertical="center" wrapText="1"/>
    </xf>
    <xf numFmtId="0" fontId="18" fillId="5" borderId="56" xfId="0" applyFont="1" applyFill="1" applyBorder="1" applyAlignment="1">
      <alignment horizontal="left" vertical="center" wrapText="1"/>
    </xf>
    <xf numFmtId="0" fontId="18" fillId="6" borderId="48" xfId="0" applyFont="1" applyFill="1" applyBorder="1" applyAlignment="1">
      <alignment horizontal="left" vertical="center" wrapText="1"/>
    </xf>
    <xf numFmtId="0" fontId="18" fillId="6" borderId="51" xfId="0" applyFont="1" applyFill="1" applyBorder="1" applyAlignment="1">
      <alignment horizontal="left" vertical="center" wrapText="1"/>
    </xf>
    <xf numFmtId="0" fontId="18" fillId="6" borderId="53" xfId="0" applyFont="1" applyFill="1" applyBorder="1" applyAlignment="1">
      <alignment horizontal="left" vertical="center" wrapText="1"/>
    </xf>
    <xf numFmtId="0" fontId="18" fillId="6" borderId="24" xfId="0" applyFont="1" applyFill="1" applyBorder="1" applyAlignment="1">
      <alignment horizontal="left" vertical="center" wrapText="1"/>
    </xf>
    <xf numFmtId="0" fontId="18" fillId="6" borderId="20" xfId="0" applyFont="1" applyFill="1" applyBorder="1" applyAlignment="1">
      <alignment horizontal="left" vertical="center" wrapText="1"/>
    </xf>
    <xf numFmtId="0" fontId="18" fillId="6" borderId="56" xfId="0" applyFont="1" applyFill="1" applyBorder="1" applyAlignment="1">
      <alignment horizontal="left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right"/>
    </xf>
    <xf numFmtId="0" fontId="17" fillId="0" borderId="43" xfId="0" applyFont="1" applyBorder="1" applyAlignment="1">
      <alignment horizontal="center" vertical="center" wrapText="1"/>
    </xf>
    <xf numFmtId="0" fontId="21" fillId="5" borderId="47" xfId="0" applyFont="1" applyFill="1" applyBorder="1" applyAlignment="1">
      <alignment horizontal="center" vertical="center" wrapText="1"/>
    </xf>
    <xf numFmtId="0" fontId="21" fillId="5" borderId="44" xfId="0" applyFont="1" applyFill="1" applyBorder="1" applyAlignment="1">
      <alignment horizontal="center" vertical="center" wrapText="1"/>
    </xf>
    <xf numFmtId="0" fontId="21" fillId="5" borderId="45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8" borderId="47" xfId="0" applyFont="1" applyFill="1" applyBorder="1" applyAlignment="1">
      <alignment horizontal="center" vertical="center" wrapText="1"/>
    </xf>
    <xf numFmtId="0" fontId="21" fillId="8" borderId="45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1" fillId="7" borderId="47" xfId="0" applyFont="1" applyFill="1" applyBorder="1" applyAlignment="1">
      <alignment horizontal="center" vertical="center" wrapText="1"/>
    </xf>
    <xf numFmtId="0" fontId="21" fillId="7" borderId="45" xfId="0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56" xfId="0" applyFont="1" applyFill="1" applyBorder="1" applyAlignment="1">
      <alignment horizontal="center" vertical="center" wrapText="1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23"/>
  <sheetViews>
    <sheetView workbookViewId="0">
      <selection activeCell="F17" sqref="F17"/>
    </sheetView>
  </sheetViews>
  <sheetFormatPr defaultRowHeight="15" customHeight="1"/>
  <cols>
    <col min="1" max="1" width="10.625" style="1" customWidth="1"/>
    <col min="2" max="6" width="9.875" style="2" customWidth="1"/>
    <col min="7" max="7" width="13.625" style="2" customWidth="1"/>
    <col min="8" max="8" width="11.625" style="2" customWidth="1"/>
    <col min="9" max="33" width="9" style="2"/>
    <col min="34" max="16384" width="9" style="1"/>
  </cols>
  <sheetData>
    <row r="2" spans="1:12" s="1" customFormat="1" ht="13.5">
      <c r="A2" s="133" t="s">
        <v>26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s="1" customFormat="1" ht="13.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s="1" customFormat="1" ht="13.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s="1" customFormat="1" ht="13.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 s="1" customFormat="1" ht="13.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s="1" customFormat="1" ht="13.5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s="1" customFormat="1" ht="13.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s="1" customFormat="1" ht="13.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s="1" customFormat="1" ht="13.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s="1" customFormat="1" ht="13.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s="1" customFormat="1" ht="13.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s="1" customFormat="1" ht="13.5">
      <c r="A13" s="134" t="s">
        <v>131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</row>
    <row r="14" spans="1:12" s="1" customFormat="1" ht="33" customHeight="1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</row>
    <row r="18" spans="1:12" s="1" customFormat="1" ht="13.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s="1" customFormat="1" ht="13.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s="1" customFormat="1" ht="13.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s="1" customFormat="1" ht="13.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s="1" customFormat="1" ht="21.75">
      <c r="B22" s="135" t="s">
        <v>14</v>
      </c>
      <c r="C22" s="135"/>
      <c r="D22" s="135"/>
      <c r="E22" s="135"/>
      <c r="F22" s="135"/>
      <c r="G22" s="135"/>
      <c r="H22" s="2"/>
      <c r="I22" s="2"/>
      <c r="J22" s="2"/>
      <c r="K22" s="2"/>
      <c r="L22" s="2"/>
    </row>
    <row r="23" spans="1:12" s="1" customFormat="1" ht="38.25">
      <c r="A23" s="134" t="s">
        <v>130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</row>
  </sheetData>
  <mergeCells count="4">
    <mergeCell ref="A2:L6"/>
    <mergeCell ref="A13:L14"/>
    <mergeCell ref="B22:G22"/>
    <mergeCell ref="A23:L2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12"/>
  <sheetViews>
    <sheetView tabSelected="1" workbookViewId="0">
      <selection activeCell="C15" sqref="C15"/>
    </sheetView>
  </sheetViews>
  <sheetFormatPr defaultRowHeight="20.100000000000001" customHeight="1"/>
  <cols>
    <col min="1" max="2" width="14.375" style="5" customWidth="1"/>
    <col min="3" max="4" width="15.125" style="6" customWidth="1"/>
    <col min="5" max="5" width="13.625" style="6" customWidth="1"/>
    <col min="6" max="7" width="12.5" style="8" bestFit="1" customWidth="1"/>
    <col min="8" max="9" width="15.125" style="9" customWidth="1"/>
    <col min="10" max="10" width="15.125" style="10" customWidth="1"/>
    <col min="11" max="16384" width="9" style="8"/>
  </cols>
  <sheetData>
    <row r="1" spans="1:10" ht="30" customHeight="1" thickBot="1">
      <c r="A1" s="139" t="s">
        <v>132</v>
      </c>
      <c r="B1" s="140"/>
      <c r="C1" s="141"/>
      <c r="D1" s="141"/>
      <c r="E1" s="141"/>
      <c r="J1" s="10" t="s">
        <v>0</v>
      </c>
    </row>
    <row r="2" spans="1:10" ht="19.5" customHeight="1" thickTop="1">
      <c r="A2" s="142" t="s">
        <v>1</v>
      </c>
      <c r="B2" s="143"/>
      <c r="C2" s="143"/>
      <c r="D2" s="143"/>
      <c r="E2" s="143"/>
      <c r="F2" s="144" t="s">
        <v>2</v>
      </c>
      <c r="G2" s="143"/>
      <c r="H2" s="143"/>
      <c r="I2" s="143"/>
      <c r="J2" s="145"/>
    </row>
    <row r="3" spans="1:10" ht="16.5" customHeight="1">
      <c r="A3" s="146" t="s">
        <v>3</v>
      </c>
      <c r="B3" s="147"/>
      <c r="C3" s="148" t="s">
        <v>4</v>
      </c>
      <c r="D3" s="148" t="s">
        <v>5</v>
      </c>
      <c r="E3" s="11" t="s">
        <v>6</v>
      </c>
      <c r="F3" s="150" t="s">
        <v>3</v>
      </c>
      <c r="G3" s="147"/>
      <c r="H3" s="148" t="s">
        <v>4</v>
      </c>
      <c r="I3" s="148" t="s">
        <v>7</v>
      </c>
      <c r="J3" s="12" t="s">
        <v>6</v>
      </c>
    </row>
    <row r="4" spans="1:10" ht="16.5" customHeight="1">
      <c r="A4" s="13" t="s">
        <v>8</v>
      </c>
      <c r="B4" s="14" t="s">
        <v>9</v>
      </c>
      <c r="C4" s="149"/>
      <c r="D4" s="149"/>
      <c r="E4" s="15" t="s">
        <v>10</v>
      </c>
      <c r="F4" s="16" t="s">
        <v>8</v>
      </c>
      <c r="G4" s="14" t="s">
        <v>9</v>
      </c>
      <c r="H4" s="149"/>
      <c r="I4" s="149"/>
      <c r="J4" s="17" t="s">
        <v>10</v>
      </c>
    </row>
    <row r="5" spans="1:10" s="18" customFormat="1" ht="31.5" customHeight="1">
      <c r="A5" s="136" t="s">
        <v>11</v>
      </c>
      <c r="B5" s="137"/>
      <c r="C5" s="70">
        <f>SUM(C6,C8,C10,C12,C14,C16,C18,C20,C22)</f>
        <v>565470250</v>
      </c>
      <c r="D5" s="70">
        <f>SUM(D6,D8,D10,D12,D14,D16,D18,D20,D22)</f>
        <v>1419916541</v>
      </c>
      <c r="E5" s="71">
        <f t="shared" ref="E5:E13" si="0">D5-C5</f>
        <v>854446291</v>
      </c>
      <c r="F5" s="138" t="s">
        <v>12</v>
      </c>
      <c r="G5" s="138"/>
      <c r="H5" s="72">
        <f>SUM(H6,H10,H12,H14,H16,H18,H20,H22)</f>
        <v>565470250</v>
      </c>
      <c r="I5" s="72">
        <f>SUM(I6,I10,I12,I14,I16,I18,I20,I22)</f>
        <v>1346178400</v>
      </c>
      <c r="J5" s="65">
        <f t="shared" ref="J5:J21" si="1">I5-H5</f>
        <v>780708150</v>
      </c>
    </row>
    <row r="6" spans="1:10" s="27" customFormat="1" ht="27" customHeight="1">
      <c r="A6" s="19" t="s">
        <v>61</v>
      </c>
      <c r="B6" s="20"/>
      <c r="C6" s="21">
        <f>C7</f>
        <v>0</v>
      </c>
      <c r="D6" s="21">
        <f>D7</f>
        <v>0</v>
      </c>
      <c r="E6" s="22">
        <f t="shared" ref="E6:E9" si="2">D6-C6</f>
        <v>0</v>
      </c>
      <c r="F6" s="23" t="s">
        <v>13</v>
      </c>
      <c r="G6" s="24"/>
      <c r="H6" s="25">
        <f>SUM(H7:H9)</f>
        <v>61956800</v>
      </c>
      <c r="I6" s="26">
        <f>SUM(I7:I9)</f>
        <v>60529020</v>
      </c>
      <c r="J6" s="66">
        <f t="shared" si="1"/>
        <v>-1427780</v>
      </c>
    </row>
    <row r="7" spans="1:10" s="34" customFormat="1" ht="27" customHeight="1">
      <c r="A7" s="28" t="s">
        <v>14</v>
      </c>
      <c r="B7" s="29" t="s">
        <v>61</v>
      </c>
      <c r="C7" s="30">
        <v>0</v>
      </c>
      <c r="D7" s="30">
        <v>0</v>
      </c>
      <c r="E7" s="31">
        <f t="shared" si="2"/>
        <v>0</v>
      </c>
      <c r="F7" s="94"/>
      <c r="G7" s="29" t="s">
        <v>15</v>
      </c>
      <c r="H7" s="32">
        <v>20956800</v>
      </c>
      <c r="I7" s="33">
        <v>20996620</v>
      </c>
      <c r="J7" s="97">
        <f t="shared" si="1"/>
        <v>39820</v>
      </c>
    </row>
    <row r="8" spans="1:10" s="34" customFormat="1" ht="27" customHeight="1">
      <c r="A8" s="42" t="s">
        <v>62</v>
      </c>
      <c r="B8" s="20"/>
      <c r="C8" s="21">
        <f>C9</f>
        <v>0</v>
      </c>
      <c r="D8" s="21">
        <f>D9</f>
        <v>0</v>
      </c>
      <c r="E8" s="22">
        <f t="shared" si="2"/>
        <v>0</v>
      </c>
      <c r="F8" s="94"/>
      <c r="G8" s="29" t="s">
        <v>17</v>
      </c>
      <c r="H8" s="98">
        <v>0</v>
      </c>
      <c r="I8" s="96">
        <v>0</v>
      </c>
      <c r="J8" s="97">
        <f t="shared" si="1"/>
        <v>0</v>
      </c>
    </row>
    <row r="9" spans="1:10" s="34" customFormat="1" ht="27" customHeight="1">
      <c r="A9" s="49" t="s">
        <v>14</v>
      </c>
      <c r="B9" s="29" t="s">
        <v>62</v>
      </c>
      <c r="C9" s="30">
        <v>0</v>
      </c>
      <c r="D9" s="30">
        <v>0</v>
      </c>
      <c r="E9" s="31">
        <f t="shared" si="2"/>
        <v>0</v>
      </c>
      <c r="F9" s="95"/>
      <c r="G9" s="29" t="s">
        <v>18</v>
      </c>
      <c r="H9" s="32">
        <v>41000000</v>
      </c>
      <c r="I9" s="33">
        <v>39532400</v>
      </c>
      <c r="J9" s="67">
        <f t="shared" si="1"/>
        <v>-1467600</v>
      </c>
    </row>
    <row r="10" spans="1:10" s="27" customFormat="1" ht="27" customHeight="1">
      <c r="A10" s="42" t="s">
        <v>63</v>
      </c>
      <c r="B10" s="20"/>
      <c r="C10" s="21">
        <f>C11</f>
        <v>0</v>
      </c>
      <c r="D10" s="21">
        <f>D11</f>
        <v>0</v>
      </c>
      <c r="E10" s="22">
        <f t="shared" si="0"/>
        <v>0</v>
      </c>
      <c r="F10" s="40" t="s">
        <v>19</v>
      </c>
      <c r="G10" s="36"/>
      <c r="H10" s="41">
        <f>SUM(H11:H11)</f>
        <v>206374500</v>
      </c>
      <c r="I10" s="41">
        <f>SUM(I11:I11)</f>
        <v>1006374500</v>
      </c>
      <c r="J10" s="68">
        <f t="shared" si="1"/>
        <v>800000000</v>
      </c>
    </row>
    <row r="11" spans="1:10" s="34" customFormat="1" ht="27" customHeight="1">
      <c r="A11" s="49" t="s">
        <v>14</v>
      </c>
      <c r="B11" s="29" t="s">
        <v>63</v>
      </c>
      <c r="C11" s="30">
        <v>0</v>
      </c>
      <c r="D11" s="30">
        <v>0</v>
      </c>
      <c r="E11" s="31">
        <f t="shared" si="0"/>
        <v>0</v>
      </c>
      <c r="F11" s="94"/>
      <c r="G11" s="29" t="s">
        <v>73</v>
      </c>
      <c r="H11" s="32">
        <v>206374500</v>
      </c>
      <c r="I11" s="33">
        <v>1006374500</v>
      </c>
      <c r="J11" s="67">
        <f t="shared" si="1"/>
        <v>800000000</v>
      </c>
    </row>
    <row r="12" spans="1:10" s="34" customFormat="1" ht="27" customHeight="1">
      <c r="A12" s="35" t="s">
        <v>16</v>
      </c>
      <c r="B12" s="36" t="s">
        <v>14</v>
      </c>
      <c r="C12" s="37">
        <f>C13</f>
        <v>0</v>
      </c>
      <c r="D12" s="37">
        <f>D13</f>
        <v>0</v>
      </c>
      <c r="E12" s="38">
        <f t="shared" si="0"/>
        <v>0</v>
      </c>
      <c r="F12" s="92" t="s">
        <v>21</v>
      </c>
      <c r="G12" s="36"/>
      <c r="H12" s="99">
        <f>SUM(H13:H13)</f>
        <v>0</v>
      </c>
      <c r="I12" s="99">
        <f>SUM(I13:I13)</f>
        <v>0</v>
      </c>
      <c r="J12" s="100">
        <f t="shared" si="1"/>
        <v>0</v>
      </c>
    </row>
    <row r="13" spans="1:10" s="34" customFormat="1" ht="27" customHeight="1">
      <c r="A13" s="39"/>
      <c r="B13" s="29" t="s">
        <v>16</v>
      </c>
      <c r="C13" s="30">
        <v>0</v>
      </c>
      <c r="D13" s="30">
        <v>0</v>
      </c>
      <c r="E13" s="31">
        <f t="shared" si="0"/>
        <v>0</v>
      </c>
      <c r="F13" s="87"/>
      <c r="G13" s="29" t="s">
        <v>65</v>
      </c>
      <c r="H13" s="98">
        <v>0</v>
      </c>
      <c r="I13" s="96">
        <v>0</v>
      </c>
      <c r="J13" s="97">
        <f t="shared" si="1"/>
        <v>0</v>
      </c>
    </row>
    <row r="14" spans="1:10" s="34" customFormat="1" ht="27" customHeight="1">
      <c r="A14" s="42" t="s">
        <v>20</v>
      </c>
      <c r="B14" s="36" t="s">
        <v>14</v>
      </c>
      <c r="C14" s="38">
        <f>SUM(C15)</f>
        <v>547461726</v>
      </c>
      <c r="D14" s="38">
        <f>D15</f>
        <v>1394106925</v>
      </c>
      <c r="E14" s="38">
        <f t="shared" ref="E14:E22" si="3">D14-C14</f>
        <v>846645199</v>
      </c>
      <c r="F14" s="40" t="s">
        <v>66</v>
      </c>
      <c r="G14" s="36"/>
      <c r="H14" s="41">
        <f>SUM(H15)</f>
        <v>297020500</v>
      </c>
      <c r="I14" s="41">
        <f>SUM(I15)</f>
        <v>279156430</v>
      </c>
      <c r="J14" s="68">
        <f t="shared" si="1"/>
        <v>-17864070</v>
      </c>
    </row>
    <row r="15" spans="1:10" s="34" customFormat="1" ht="27" customHeight="1">
      <c r="A15" s="28"/>
      <c r="B15" s="29" t="s">
        <v>20</v>
      </c>
      <c r="C15" s="30">
        <v>547461726</v>
      </c>
      <c r="D15" s="33">
        <v>1394106925</v>
      </c>
      <c r="E15" s="31">
        <f t="shared" si="3"/>
        <v>846645199</v>
      </c>
      <c r="F15" s="45"/>
      <c r="G15" s="29" t="s">
        <v>66</v>
      </c>
      <c r="H15" s="32">
        <v>297020500</v>
      </c>
      <c r="I15" s="33">
        <v>279156430</v>
      </c>
      <c r="J15" s="67">
        <f t="shared" si="1"/>
        <v>-17864070</v>
      </c>
    </row>
    <row r="16" spans="1:10" s="27" customFormat="1" ht="27" customHeight="1">
      <c r="A16" s="42" t="s">
        <v>64</v>
      </c>
      <c r="B16" s="36" t="s">
        <v>14</v>
      </c>
      <c r="C16" s="38">
        <f>C17</f>
        <v>0</v>
      </c>
      <c r="D16" s="38">
        <f>D17</f>
        <v>0</v>
      </c>
      <c r="E16" s="38">
        <f t="shared" ref="E16:E17" si="4">D16-C16</f>
        <v>0</v>
      </c>
      <c r="F16" s="43" t="s">
        <v>67</v>
      </c>
      <c r="G16" s="36"/>
      <c r="H16" s="99">
        <f>SUM(H17)</f>
        <v>0</v>
      </c>
      <c r="I16" s="99">
        <f>SUM(I17)</f>
        <v>0</v>
      </c>
      <c r="J16" s="100">
        <f t="shared" si="1"/>
        <v>0</v>
      </c>
    </row>
    <row r="17" spans="1:10" s="34" customFormat="1" ht="27" customHeight="1">
      <c r="A17" s="28"/>
      <c r="B17" s="29" t="s">
        <v>64</v>
      </c>
      <c r="C17" s="30">
        <v>0</v>
      </c>
      <c r="D17" s="96">
        <v>0</v>
      </c>
      <c r="E17" s="31">
        <f t="shared" si="4"/>
        <v>0</v>
      </c>
      <c r="F17" s="44"/>
      <c r="G17" s="47" t="s">
        <v>67</v>
      </c>
      <c r="H17" s="101">
        <v>0</v>
      </c>
      <c r="I17" s="96">
        <v>0</v>
      </c>
      <c r="J17" s="102">
        <f t="shared" si="1"/>
        <v>0</v>
      </c>
    </row>
    <row r="18" spans="1:10" s="27" customFormat="1" ht="27" customHeight="1">
      <c r="A18" s="42" t="s">
        <v>22</v>
      </c>
      <c r="B18" s="36" t="s">
        <v>14</v>
      </c>
      <c r="C18" s="38">
        <f>C19</f>
        <v>0</v>
      </c>
      <c r="D18" s="38">
        <f>D19</f>
        <v>0</v>
      </c>
      <c r="E18" s="38">
        <f t="shared" si="3"/>
        <v>0</v>
      </c>
      <c r="F18" s="92" t="s">
        <v>68</v>
      </c>
      <c r="G18" s="36"/>
      <c r="H18" s="99">
        <f>H19</f>
        <v>0</v>
      </c>
      <c r="I18" s="99">
        <f>SUM(I19)</f>
        <v>0</v>
      </c>
      <c r="J18" s="100">
        <f t="shared" ref="J18:J19" si="5">I18-H18</f>
        <v>0</v>
      </c>
    </row>
    <row r="19" spans="1:10" s="27" customFormat="1" ht="27" customHeight="1">
      <c r="A19" s="28"/>
      <c r="B19" s="29" t="s">
        <v>22</v>
      </c>
      <c r="C19" s="30">
        <v>0</v>
      </c>
      <c r="D19" s="96">
        <v>0</v>
      </c>
      <c r="E19" s="31">
        <f t="shared" si="3"/>
        <v>0</v>
      </c>
      <c r="F19" s="93"/>
      <c r="G19" s="47" t="s">
        <v>69</v>
      </c>
      <c r="H19" s="101">
        <v>0</v>
      </c>
      <c r="I19" s="96">
        <v>0</v>
      </c>
      <c r="J19" s="102">
        <f t="shared" si="5"/>
        <v>0</v>
      </c>
    </row>
    <row r="20" spans="1:10" s="34" customFormat="1" ht="27" customHeight="1">
      <c r="A20" s="42" t="s">
        <v>23</v>
      </c>
      <c r="B20" s="36" t="s">
        <v>14</v>
      </c>
      <c r="C20" s="38">
        <f>C21</f>
        <v>17908524</v>
      </c>
      <c r="D20" s="38">
        <f>D21</f>
        <v>25763340</v>
      </c>
      <c r="E20" s="38">
        <f t="shared" si="3"/>
        <v>7854816</v>
      </c>
      <c r="F20" s="92" t="s">
        <v>24</v>
      </c>
      <c r="G20" s="36"/>
      <c r="H20" s="41">
        <f>H21</f>
        <v>118450</v>
      </c>
      <c r="I20" s="46">
        <f>SUM(I21)</f>
        <v>118450</v>
      </c>
      <c r="J20" s="68">
        <f t="shared" si="1"/>
        <v>0</v>
      </c>
    </row>
    <row r="21" spans="1:10" s="27" customFormat="1" ht="27" customHeight="1">
      <c r="A21" s="28"/>
      <c r="B21" s="29" t="s">
        <v>23</v>
      </c>
      <c r="C21" s="30">
        <v>17908524</v>
      </c>
      <c r="D21" s="33">
        <v>25763340</v>
      </c>
      <c r="E21" s="31">
        <f t="shared" si="3"/>
        <v>7854816</v>
      </c>
      <c r="F21" s="93"/>
      <c r="G21" s="47" t="s">
        <v>70</v>
      </c>
      <c r="H21" s="48">
        <v>118450</v>
      </c>
      <c r="I21" s="33">
        <v>118450</v>
      </c>
      <c r="J21" s="69">
        <f t="shared" si="1"/>
        <v>0</v>
      </c>
    </row>
    <row r="22" spans="1:10" s="34" customFormat="1" ht="27" customHeight="1">
      <c r="A22" s="42" t="s">
        <v>25</v>
      </c>
      <c r="B22" s="36" t="s">
        <v>14</v>
      </c>
      <c r="C22" s="38">
        <f>C23</f>
        <v>100000</v>
      </c>
      <c r="D22" s="38">
        <f>D23</f>
        <v>46276</v>
      </c>
      <c r="E22" s="38">
        <f t="shared" si="3"/>
        <v>-53724</v>
      </c>
      <c r="F22" s="43" t="s">
        <v>72</v>
      </c>
      <c r="G22" s="36"/>
      <c r="H22" s="41">
        <f>H23</f>
        <v>0</v>
      </c>
      <c r="I22" s="46">
        <f>I23</f>
        <v>0</v>
      </c>
      <c r="J22" s="100">
        <f t="shared" ref="J22" si="6">I22-H22</f>
        <v>0</v>
      </c>
    </row>
    <row r="23" spans="1:10" s="27" customFormat="1" ht="27" customHeight="1" thickBot="1">
      <c r="A23" s="104"/>
      <c r="B23" s="50" t="s">
        <v>40</v>
      </c>
      <c r="C23" s="51">
        <v>100000</v>
      </c>
      <c r="D23" s="52">
        <v>46276</v>
      </c>
      <c r="E23" s="53">
        <f>D23-C23</f>
        <v>-53724</v>
      </c>
      <c r="F23" s="54"/>
      <c r="G23" s="55" t="s">
        <v>71</v>
      </c>
      <c r="H23" s="56"/>
      <c r="I23" s="52"/>
      <c r="J23" s="103">
        <f>I23-H23</f>
        <v>0</v>
      </c>
    </row>
    <row r="24" spans="1:10" s="27" customFormat="1" ht="27" customHeight="1" thickTop="1">
      <c r="A24" s="57"/>
      <c r="B24" s="57"/>
      <c r="C24" s="58"/>
      <c r="D24" s="59"/>
      <c r="E24" s="60"/>
      <c r="F24" s="57"/>
      <c r="G24" s="57"/>
      <c r="H24" s="61"/>
      <c r="I24" s="59"/>
      <c r="J24" s="62"/>
    </row>
    <row r="25" spans="1:10" s="27" customFormat="1" ht="27" customHeight="1">
      <c r="A25" s="4"/>
      <c r="B25" s="4"/>
      <c r="C25" s="4"/>
      <c r="D25" s="4"/>
      <c r="E25" s="4"/>
      <c r="F25" s="88"/>
      <c r="G25" s="88"/>
      <c r="H25" s="88"/>
      <c r="I25" s="88"/>
      <c r="J25" s="88"/>
    </row>
    <row r="26" spans="1:10" s="27" customFormat="1" ht="27" customHeight="1">
      <c r="A26" s="4"/>
      <c r="B26" s="5"/>
      <c r="C26" s="6"/>
      <c r="D26" s="6"/>
      <c r="E26" s="6"/>
      <c r="F26" s="7"/>
      <c r="G26" s="7"/>
      <c r="H26" s="63"/>
      <c r="I26" s="63"/>
      <c r="J26" s="64"/>
    </row>
    <row r="27" spans="1:10" s="27" customFormat="1" ht="21.75" customHeight="1">
      <c r="A27" s="4"/>
      <c r="B27" s="4"/>
      <c r="C27" s="4"/>
      <c r="D27" s="4"/>
      <c r="E27" s="4"/>
      <c r="F27" s="7"/>
      <c r="G27" s="7"/>
      <c r="H27" s="63"/>
      <c r="I27" s="63"/>
      <c r="J27" s="64"/>
    </row>
    <row r="28" spans="1:10" s="7" customFormat="1" ht="24.75" customHeight="1">
      <c r="A28" s="4"/>
      <c r="B28" s="4"/>
      <c r="C28" s="4"/>
      <c r="D28" s="4"/>
      <c r="E28" s="4"/>
      <c r="H28" s="63"/>
      <c r="I28" s="63"/>
      <c r="J28" s="64"/>
    </row>
    <row r="29" spans="1:10" s="7" customFormat="1" ht="20.100000000000001" customHeight="1">
      <c r="A29" s="4"/>
      <c r="B29" s="4"/>
      <c r="C29" s="4"/>
      <c r="D29" s="4"/>
      <c r="E29" s="4"/>
      <c r="H29" s="63"/>
      <c r="I29" s="63"/>
      <c r="J29" s="64"/>
    </row>
    <row r="30" spans="1:10" s="7" customFormat="1" ht="20.100000000000001" customHeight="1">
      <c r="A30" s="4"/>
      <c r="B30" s="4"/>
      <c r="C30" s="4"/>
      <c r="D30" s="4"/>
      <c r="E30" s="4"/>
      <c r="H30" s="63"/>
      <c r="I30" s="63"/>
      <c r="J30" s="64"/>
    </row>
    <row r="31" spans="1:10" s="7" customFormat="1" ht="20.100000000000001" customHeight="1">
      <c r="A31" s="4"/>
      <c r="B31" s="5"/>
      <c r="C31" s="6"/>
      <c r="D31" s="6"/>
      <c r="E31" s="6"/>
      <c r="H31" s="63"/>
      <c r="I31" s="63"/>
      <c r="J31" s="64"/>
    </row>
    <row r="32" spans="1:10" s="7" customFormat="1" ht="20.100000000000001" customHeight="1">
      <c r="A32" s="4"/>
      <c r="B32" s="4"/>
      <c r="C32" s="4"/>
      <c r="D32" s="4"/>
      <c r="E32" s="4"/>
      <c r="H32" s="63"/>
      <c r="I32" s="63"/>
      <c r="J32" s="64"/>
    </row>
    <row r="33" spans="1:10" s="7" customFormat="1" ht="21" customHeight="1">
      <c r="A33" s="5"/>
      <c r="B33" s="5"/>
      <c r="C33" s="6"/>
      <c r="D33" s="6"/>
      <c r="E33" s="6"/>
      <c r="H33" s="63"/>
      <c r="I33" s="63"/>
      <c r="J33" s="64"/>
    </row>
    <row r="34" spans="1:10" s="7" customFormat="1" ht="20.100000000000001" customHeight="1">
      <c r="A34" s="5"/>
      <c r="B34" s="5"/>
      <c r="C34" s="6"/>
      <c r="D34" s="6"/>
      <c r="E34" s="6"/>
      <c r="H34" s="63"/>
      <c r="I34" s="63"/>
      <c r="J34" s="64"/>
    </row>
    <row r="35" spans="1:10" s="7" customFormat="1" ht="20.100000000000001" customHeight="1">
      <c r="A35" s="5"/>
      <c r="B35" s="5"/>
      <c r="C35" s="6"/>
      <c r="D35" s="6"/>
      <c r="E35" s="6"/>
      <c r="H35" s="63"/>
      <c r="I35" s="63"/>
      <c r="J35" s="64"/>
    </row>
    <row r="36" spans="1:10" s="7" customFormat="1" ht="20.100000000000001" customHeight="1">
      <c r="A36" s="5"/>
      <c r="B36" s="5"/>
      <c r="C36" s="6"/>
      <c r="D36" s="6"/>
      <c r="E36" s="6"/>
      <c r="H36" s="63"/>
      <c r="I36" s="63"/>
      <c r="J36" s="64"/>
    </row>
    <row r="37" spans="1:10" s="7" customFormat="1" ht="20.100000000000001" customHeight="1">
      <c r="A37" s="5"/>
      <c r="B37" s="5"/>
      <c r="C37" s="6"/>
      <c r="D37" s="6"/>
      <c r="E37" s="6"/>
      <c r="H37" s="63"/>
      <c r="I37" s="63"/>
      <c r="J37" s="64"/>
    </row>
    <row r="38" spans="1:10" s="7" customFormat="1" ht="20.100000000000001" customHeight="1">
      <c r="A38" s="5"/>
      <c r="B38" s="5"/>
      <c r="C38" s="6"/>
      <c r="D38" s="6"/>
      <c r="E38" s="6"/>
      <c r="H38" s="63"/>
      <c r="I38" s="63"/>
      <c r="J38" s="64"/>
    </row>
    <row r="39" spans="1:10" s="7" customFormat="1" ht="20.100000000000001" customHeight="1">
      <c r="A39" s="5"/>
      <c r="B39" s="5"/>
      <c r="C39" s="6"/>
      <c r="D39" s="6"/>
      <c r="E39" s="6"/>
      <c r="H39" s="63"/>
      <c r="I39" s="63"/>
      <c r="J39" s="64"/>
    </row>
    <row r="40" spans="1:10" s="7" customFormat="1" ht="20.100000000000001" customHeight="1">
      <c r="A40" s="5"/>
      <c r="B40" s="5"/>
      <c r="C40" s="6"/>
      <c r="D40" s="6"/>
      <c r="E40" s="6"/>
      <c r="H40" s="63"/>
      <c r="I40" s="63"/>
      <c r="J40" s="64"/>
    </row>
    <row r="41" spans="1:10" s="7" customFormat="1" ht="20.100000000000001" customHeight="1">
      <c r="A41" s="5"/>
      <c r="B41" s="5"/>
      <c r="C41" s="6"/>
      <c r="D41" s="6"/>
      <c r="E41" s="6"/>
      <c r="H41" s="63"/>
      <c r="I41" s="63"/>
      <c r="J41" s="64"/>
    </row>
    <row r="42" spans="1:10" s="7" customFormat="1" ht="20.100000000000001" customHeight="1">
      <c r="A42" s="5"/>
      <c r="B42" s="5"/>
      <c r="C42" s="6"/>
      <c r="D42" s="6"/>
      <c r="E42" s="6"/>
      <c r="H42" s="63"/>
      <c r="I42" s="63"/>
      <c r="J42" s="64"/>
    </row>
    <row r="43" spans="1:10" s="7" customFormat="1" ht="20.100000000000001" customHeight="1">
      <c r="A43" s="5"/>
      <c r="B43" s="5"/>
      <c r="C43" s="6"/>
      <c r="D43" s="6"/>
      <c r="E43" s="6"/>
      <c r="H43" s="63"/>
      <c r="I43" s="63"/>
      <c r="J43" s="64"/>
    </row>
    <row r="44" spans="1:10" s="7" customFormat="1" ht="20.100000000000001" customHeight="1">
      <c r="A44" s="5"/>
      <c r="B44" s="5"/>
      <c r="C44" s="6"/>
      <c r="D44" s="6"/>
      <c r="E44" s="6"/>
      <c r="H44" s="63"/>
      <c r="I44" s="63"/>
      <c r="J44" s="64"/>
    </row>
    <row r="45" spans="1:10" s="7" customFormat="1" ht="20.100000000000001" customHeight="1">
      <c r="A45" s="5"/>
      <c r="B45" s="5"/>
      <c r="C45" s="6"/>
      <c r="D45" s="6"/>
      <c r="E45" s="6"/>
      <c r="H45" s="63"/>
      <c r="I45" s="63"/>
      <c r="J45" s="64"/>
    </row>
    <row r="46" spans="1:10" s="7" customFormat="1" ht="20.100000000000001" customHeight="1">
      <c r="A46" s="5"/>
      <c r="B46" s="5"/>
      <c r="C46" s="6"/>
      <c r="D46" s="6"/>
      <c r="E46" s="6"/>
      <c r="H46" s="63"/>
      <c r="I46" s="63"/>
      <c r="J46" s="64"/>
    </row>
    <row r="47" spans="1:10" s="7" customFormat="1" ht="20.100000000000001" customHeight="1">
      <c r="A47" s="5"/>
      <c r="B47" s="5"/>
      <c r="C47" s="6"/>
      <c r="D47" s="6"/>
      <c r="E47" s="6"/>
      <c r="H47" s="63"/>
      <c r="I47" s="63"/>
      <c r="J47" s="64"/>
    </row>
    <row r="48" spans="1:10" s="7" customFormat="1" ht="20.100000000000001" customHeight="1">
      <c r="A48" s="5"/>
      <c r="B48" s="5"/>
      <c r="C48" s="6"/>
      <c r="D48" s="6"/>
      <c r="E48" s="6"/>
      <c r="H48" s="63"/>
      <c r="I48" s="63"/>
      <c r="J48" s="64"/>
    </row>
    <row r="49" spans="1:10" s="7" customFormat="1" ht="20.100000000000001" customHeight="1">
      <c r="A49" s="5"/>
      <c r="B49" s="5"/>
      <c r="C49" s="6"/>
      <c r="D49" s="6"/>
      <c r="E49" s="6"/>
      <c r="H49" s="63"/>
      <c r="I49" s="63"/>
      <c r="J49" s="64"/>
    </row>
    <row r="50" spans="1:10" s="7" customFormat="1" ht="20.100000000000001" customHeight="1">
      <c r="A50" s="5"/>
      <c r="B50" s="5"/>
      <c r="C50" s="6"/>
      <c r="D50" s="6"/>
      <c r="E50" s="6"/>
      <c r="H50" s="63"/>
      <c r="I50" s="63"/>
      <c r="J50" s="64"/>
    </row>
    <row r="51" spans="1:10" s="7" customFormat="1" ht="20.100000000000001" customHeight="1">
      <c r="A51" s="5"/>
      <c r="B51" s="5"/>
      <c r="C51" s="6"/>
      <c r="D51" s="6"/>
      <c r="E51" s="6"/>
      <c r="H51" s="63"/>
      <c r="I51" s="63"/>
      <c r="J51" s="64"/>
    </row>
    <row r="52" spans="1:10" s="7" customFormat="1" ht="20.100000000000001" customHeight="1">
      <c r="A52" s="5"/>
      <c r="B52" s="5"/>
      <c r="C52" s="6"/>
      <c r="D52" s="6"/>
      <c r="E52" s="6"/>
      <c r="H52" s="63"/>
      <c r="I52" s="63"/>
      <c r="J52" s="64"/>
    </row>
    <row r="53" spans="1:10" s="7" customFormat="1" ht="20.100000000000001" customHeight="1">
      <c r="A53" s="5"/>
      <c r="B53" s="5"/>
      <c r="C53" s="6"/>
      <c r="D53" s="6"/>
      <c r="E53" s="6"/>
      <c r="H53" s="63"/>
      <c r="I53" s="63"/>
      <c r="J53" s="64"/>
    </row>
    <row r="54" spans="1:10" s="7" customFormat="1" ht="20.100000000000001" customHeight="1">
      <c r="A54" s="5"/>
      <c r="B54" s="5"/>
      <c r="C54" s="6"/>
      <c r="D54" s="6"/>
      <c r="E54" s="6"/>
      <c r="H54" s="63"/>
      <c r="I54" s="63"/>
      <c r="J54" s="64"/>
    </row>
    <row r="55" spans="1:10" s="7" customFormat="1" ht="20.100000000000001" customHeight="1">
      <c r="A55" s="5"/>
      <c r="B55" s="5"/>
      <c r="C55" s="6"/>
      <c r="D55" s="6"/>
      <c r="E55" s="6"/>
      <c r="H55" s="63"/>
      <c r="I55" s="63"/>
      <c r="J55" s="64"/>
    </row>
    <row r="56" spans="1:10" s="7" customFormat="1" ht="20.100000000000001" customHeight="1">
      <c r="A56" s="5"/>
      <c r="B56" s="5"/>
      <c r="C56" s="6"/>
      <c r="D56" s="6"/>
      <c r="E56" s="6"/>
      <c r="H56" s="63"/>
      <c r="I56" s="63"/>
      <c r="J56" s="64"/>
    </row>
    <row r="57" spans="1:10" s="7" customFormat="1" ht="20.100000000000001" customHeight="1">
      <c r="A57" s="5"/>
      <c r="B57" s="5"/>
      <c r="C57" s="6"/>
      <c r="D57" s="6"/>
      <c r="E57" s="6"/>
      <c r="H57" s="63"/>
      <c r="I57" s="63"/>
      <c r="J57" s="64"/>
    </row>
    <row r="58" spans="1:10" s="7" customFormat="1" ht="20.100000000000001" customHeight="1">
      <c r="A58" s="5"/>
      <c r="B58" s="5"/>
      <c r="C58" s="6"/>
      <c r="D58" s="6"/>
      <c r="E58" s="6"/>
      <c r="H58" s="63"/>
      <c r="I58" s="63"/>
      <c r="J58" s="64"/>
    </row>
    <row r="59" spans="1:10" s="7" customFormat="1" ht="20.100000000000001" customHeight="1">
      <c r="A59" s="5"/>
      <c r="B59" s="5"/>
      <c r="C59" s="6"/>
      <c r="D59" s="6"/>
      <c r="E59" s="6"/>
      <c r="H59" s="63"/>
      <c r="I59" s="63"/>
      <c r="J59" s="64"/>
    </row>
    <row r="60" spans="1:10" s="7" customFormat="1" ht="20.100000000000001" customHeight="1">
      <c r="A60" s="5"/>
      <c r="B60" s="5"/>
      <c r="C60" s="6"/>
      <c r="D60" s="6"/>
      <c r="E60" s="6"/>
      <c r="H60" s="63"/>
      <c r="I60" s="63"/>
      <c r="J60" s="64"/>
    </row>
    <row r="61" spans="1:10" s="7" customFormat="1" ht="20.100000000000001" customHeight="1">
      <c r="A61" s="5"/>
      <c r="B61" s="5"/>
      <c r="C61" s="6"/>
      <c r="D61" s="6"/>
      <c r="E61" s="6"/>
      <c r="H61" s="63"/>
      <c r="I61" s="63"/>
      <c r="J61" s="64"/>
    </row>
    <row r="62" spans="1:10" s="7" customFormat="1" ht="20.100000000000001" customHeight="1">
      <c r="A62" s="5"/>
      <c r="B62" s="5"/>
      <c r="C62" s="6"/>
      <c r="D62" s="6"/>
      <c r="E62" s="6"/>
      <c r="H62" s="63"/>
      <c r="I62" s="63"/>
      <c r="J62" s="64"/>
    </row>
    <row r="63" spans="1:10" s="7" customFormat="1" ht="20.100000000000001" customHeight="1">
      <c r="A63" s="5"/>
      <c r="B63" s="5"/>
      <c r="C63" s="6"/>
      <c r="D63" s="6"/>
      <c r="E63" s="6"/>
      <c r="H63" s="63"/>
      <c r="I63" s="63"/>
      <c r="J63" s="64"/>
    </row>
    <row r="64" spans="1:10" s="7" customFormat="1" ht="20.100000000000001" customHeight="1">
      <c r="A64" s="5"/>
      <c r="B64" s="5"/>
      <c r="C64" s="6"/>
      <c r="D64" s="6"/>
      <c r="E64" s="6"/>
      <c r="H64" s="63"/>
      <c r="I64" s="63"/>
      <c r="J64" s="64"/>
    </row>
    <row r="65" spans="1:10" s="7" customFormat="1" ht="20.100000000000001" customHeight="1">
      <c r="A65" s="5"/>
      <c r="B65" s="5"/>
      <c r="C65" s="6"/>
      <c r="D65" s="6"/>
      <c r="E65" s="6"/>
      <c r="H65" s="63"/>
      <c r="I65" s="63"/>
      <c r="J65" s="64"/>
    </row>
    <row r="66" spans="1:10" s="7" customFormat="1" ht="20.100000000000001" customHeight="1">
      <c r="A66" s="5"/>
      <c r="B66" s="5"/>
      <c r="C66" s="6"/>
      <c r="D66" s="6"/>
      <c r="E66" s="6"/>
      <c r="H66" s="63"/>
      <c r="I66" s="63"/>
      <c r="J66" s="64"/>
    </row>
    <row r="67" spans="1:10" s="7" customFormat="1" ht="20.100000000000001" customHeight="1">
      <c r="A67" s="5"/>
      <c r="B67" s="5"/>
      <c r="C67" s="6"/>
      <c r="D67" s="6"/>
      <c r="E67" s="6"/>
      <c r="H67" s="63"/>
      <c r="I67" s="63"/>
      <c r="J67" s="64"/>
    </row>
    <row r="68" spans="1:10" s="7" customFormat="1" ht="20.100000000000001" customHeight="1">
      <c r="A68" s="5"/>
      <c r="B68" s="5"/>
      <c r="C68" s="6"/>
      <c r="D68" s="6"/>
      <c r="E68" s="6"/>
      <c r="H68" s="63"/>
      <c r="I68" s="63"/>
      <c r="J68" s="64"/>
    </row>
    <row r="69" spans="1:10" s="7" customFormat="1" ht="20.100000000000001" customHeight="1">
      <c r="A69" s="5"/>
      <c r="B69" s="5"/>
      <c r="C69" s="6"/>
      <c r="D69" s="6"/>
      <c r="E69" s="6"/>
      <c r="H69" s="63"/>
      <c r="I69" s="63"/>
      <c r="J69" s="64"/>
    </row>
    <row r="70" spans="1:10" s="7" customFormat="1" ht="20.100000000000001" customHeight="1">
      <c r="A70" s="5"/>
      <c r="B70" s="5"/>
      <c r="C70" s="6"/>
      <c r="D70" s="6"/>
      <c r="E70" s="6"/>
      <c r="H70" s="63"/>
      <c r="I70" s="63"/>
      <c r="J70" s="64"/>
    </row>
    <row r="71" spans="1:10" s="7" customFormat="1" ht="20.100000000000001" customHeight="1">
      <c r="A71" s="5"/>
      <c r="B71" s="5"/>
      <c r="C71" s="6"/>
      <c r="D71" s="6"/>
      <c r="E71" s="6"/>
      <c r="H71" s="63"/>
      <c r="I71" s="63"/>
      <c r="J71" s="64"/>
    </row>
    <row r="72" spans="1:10" s="7" customFormat="1" ht="20.100000000000001" customHeight="1">
      <c r="A72" s="5"/>
      <c r="B72" s="5"/>
      <c r="C72" s="6"/>
      <c r="D72" s="6"/>
      <c r="E72" s="6"/>
      <c r="H72" s="63"/>
      <c r="I72" s="63"/>
      <c r="J72" s="64"/>
    </row>
    <row r="73" spans="1:10" s="7" customFormat="1" ht="20.100000000000001" customHeight="1">
      <c r="A73" s="5"/>
      <c r="B73" s="5"/>
      <c r="C73" s="6"/>
      <c r="D73" s="6"/>
      <c r="E73" s="6"/>
      <c r="H73" s="63"/>
      <c r="I73" s="63"/>
      <c r="J73" s="64"/>
    </row>
    <row r="74" spans="1:10" s="7" customFormat="1" ht="20.100000000000001" customHeight="1">
      <c r="A74" s="5"/>
      <c r="B74" s="5"/>
      <c r="C74" s="6"/>
      <c r="D74" s="6"/>
      <c r="E74" s="6"/>
      <c r="H74" s="63"/>
      <c r="I74" s="63"/>
      <c r="J74" s="64"/>
    </row>
    <row r="75" spans="1:10" s="7" customFormat="1" ht="20.100000000000001" customHeight="1">
      <c r="A75" s="5"/>
      <c r="B75" s="5"/>
      <c r="C75" s="6"/>
      <c r="D75" s="6"/>
      <c r="E75" s="6"/>
      <c r="H75" s="63"/>
      <c r="I75" s="63"/>
      <c r="J75" s="64"/>
    </row>
    <row r="76" spans="1:10" s="7" customFormat="1" ht="20.100000000000001" customHeight="1">
      <c r="A76" s="5"/>
      <c r="B76" s="5"/>
      <c r="C76" s="6"/>
      <c r="D76" s="6"/>
      <c r="E76" s="6"/>
      <c r="H76" s="63"/>
      <c r="I76" s="63"/>
      <c r="J76" s="64"/>
    </row>
    <row r="77" spans="1:10" s="7" customFormat="1" ht="20.100000000000001" customHeight="1">
      <c r="A77" s="5"/>
      <c r="B77" s="5"/>
      <c r="C77" s="6"/>
      <c r="D77" s="6"/>
      <c r="E77" s="6"/>
      <c r="H77" s="63"/>
      <c r="I77" s="63"/>
      <c r="J77" s="64"/>
    </row>
    <row r="78" spans="1:10" s="7" customFormat="1" ht="20.100000000000001" customHeight="1">
      <c r="A78" s="5"/>
      <c r="B78" s="5"/>
      <c r="C78" s="6"/>
      <c r="D78" s="6"/>
      <c r="E78" s="6"/>
      <c r="H78" s="63"/>
      <c r="I78" s="63"/>
      <c r="J78" s="64"/>
    </row>
    <row r="79" spans="1:10" s="7" customFormat="1" ht="20.100000000000001" customHeight="1">
      <c r="A79" s="5"/>
      <c r="B79" s="5"/>
      <c r="C79" s="6"/>
      <c r="D79" s="6"/>
      <c r="E79" s="6"/>
      <c r="H79" s="63"/>
      <c r="I79" s="63"/>
      <c r="J79" s="64"/>
    </row>
    <row r="80" spans="1:10" s="7" customFormat="1" ht="20.100000000000001" customHeight="1">
      <c r="A80" s="5"/>
      <c r="B80" s="5"/>
      <c r="C80" s="6"/>
      <c r="D80" s="6"/>
      <c r="E80" s="6"/>
      <c r="H80" s="63"/>
      <c r="I80" s="63"/>
      <c r="J80" s="64"/>
    </row>
    <row r="81" spans="1:10" s="7" customFormat="1" ht="20.100000000000001" customHeight="1">
      <c r="A81" s="5"/>
      <c r="B81" s="5"/>
      <c r="C81" s="6"/>
      <c r="D81" s="6"/>
      <c r="E81" s="6"/>
      <c r="H81" s="63"/>
      <c r="I81" s="63"/>
      <c r="J81" s="64"/>
    </row>
    <row r="82" spans="1:10" s="7" customFormat="1" ht="20.100000000000001" customHeight="1">
      <c r="A82" s="5"/>
      <c r="B82" s="5"/>
      <c r="C82" s="6"/>
      <c r="D82" s="6"/>
      <c r="E82" s="6"/>
      <c r="H82" s="63"/>
      <c r="I82" s="63"/>
      <c r="J82" s="64"/>
    </row>
    <row r="83" spans="1:10" s="7" customFormat="1" ht="20.100000000000001" customHeight="1">
      <c r="A83" s="5"/>
      <c r="B83" s="5"/>
      <c r="C83" s="6"/>
      <c r="D83" s="6"/>
      <c r="E83" s="6"/>
      <c r="H83" s="63"/>
      <c r="I83" s="63"/>
      <c r="J83" s="64"/>
    </row>
    <row r="84" spans="1:10" s="7" customFormat="1" ht="20.100000000000001" customHeight="1">
      <c r="A84" s="5"/>
      <c r="B84" s="5"/>
      <c r="C84" s="6"/>
      <c r="D84" s="6"/>
      <c r="E84" s="6"/>
      <c r="H84" s="63"/>
      <c r="I84" s="63"/>
      <c r="J84" s="64"/>
    </row>
    <row r="85" spans="1:10" s="7" customFormat="1" ht="20.100000000000001" customHeight="1">
      <c r="A85" s="5"/>
      <c r="B85" s="5"/>
      <c r="C85" s="6"/>
      <c r="D85" s="6"/>
      <c r="E85" s="6"/>
      <c r="H85" s="63"/>
      <c r="I85" s="63"/>
      <c r="J85" s="64"/>
    </row>
    <row r="86" spans="1:10" s="7" customFormat="1" ht="20.100000000000001" customHeight="1">
      <c r="A86" s="5"/>
      <c r="B86" s="5"/>
      <c r="C86" s="6"/>
      <c r="D86" s="6"/>
      <c r="E86" s="6"/>
      <c r="H86" s="63"/>
      <c r="I86" s="63"/>
      <c r="J86" s="64"/>
    </row>
    <row r="87" spans="1:10" s="7" customFormat="1" ht="20.100000000000001" customHeight="1">
      <c r="A87" s="5"/>
      <c r="B87" s="5"/>
      <c r="C87" s="6"/>
      <c r="D87" s="6"/>
      <c r="E87" s="6"/>
      <c r="H87" s="63"/>
      <c r="I87" s="63"/>
      <c r="J87" s="64"/>
    </row>
    <row r="88" spans="1:10" s="7" customFormat="1" ht="20.100000000000001" customHeight="1">
      <c r="A88" s="5"/>
      <c r="B88" s="5"/>
      <c r="C88" s="6"/>
      <c r="D88" s="6"/>
      <c r="E88" s="6"/>
      <c r="H88" s="63"/>
      <c r="I88" s="63"/>
      <c r="J88" s="64"/>
    </row>
    <row r="89" spans="1:10" s="7" customFormat="1" ht="20.100000000000001" customHeight="1">
      <c r="A89" s="5"/>
      <c r="B89" s="5"/>
      <c r="C89" s="6"/>
      <c r="D89" s="6"/>
      <c r="E89" s="6"/>
      <c r="H89" s="63"/>
      <c r="I89" s="63"/>
      <c r="J89" s="64"/>
    </row>
    <row r="90" spans="1:10" s="7" customFormat="1" ht="20.100000000000001" customHeight="1">
      <c r="A90" s="5"/>
      <c r="B90" s="5"/>
      <c r="C90" s="6"/>
      <c r="D90" s="6"/>
      <c r="E90" s="6"/>
      <c r="H90" s="63"/>
      <c r="I90" s="63"/>
      <c r="J90" s="64"/>
    </row>
    <row r="91" spans="1:10" s="7" customFormat="1" ht="20.100000000000001" customHeight="1">
      <c r="A91" s="5"/>
      <c r="B91" s="5"/>
      <c r="C91" s="6"/>
      <c r="D91" s="6"/>
      <c r="E91" s="6"/>
      <c r="H91" s="63"/>
      <c r="I91" s="63"/>
      <c r="J91" s="64"/>
    </row>
    <row r="92" spans="1:10" s="7" customFormat="1" ht="20.100000000000001" customHeight="1">
      <c r="A92" s="5"/>
      <c r="B92" s="5"/>
      <c r="C92" s="6"/>
      <c r="D92" s="6"/>
      <c r="E92" s="6"/>
      <c r="H92" s="63"/>
      <c r="I92" s="63"/>
      <c r="J92" s="64"/>
    </row>
    <row r="93" spans="1:10" s="7" customFormat="1" ht="20.100000000000001" customHeight="1">
      <c r="A93" s="5"/>
      <c r="B93" s="5"/>
      <c r="C93" s="6"/>
      <c r="D93" s="6"/>
      <c r="E93" s="6"/>
      <c r="H93" s="63"/>
      <c r="I93" s="63"/>
      <c r="J93" s="64"/>
    </row>
    <row r="94" spans="1:10" s="7" customFormat="1" ht="20.100000000000001" customHeight="1">
      <c r="A94" s="5"/>
      <c r="B94" s="5"/>
      <c r="C94" s="6"/>
      <c r="D94" s="6"/>
      <c r="E94" s="6"/>
      <c r="H94" s="63"/>
      <c r="I94" s="63"/>
      <c r="J94" s="64"/>
    </row>
    <row r="95" spans="1:10" s="7" customFormat="1" ht="20.100000000000001" customHeight="1">
      <c r="A95" s="5"/>
      <c r="B95" s="5"/>
      <c r="C95" s="6"/>
      <c r="D95" s="6"/>
      <c r="E95" s="6"/>
      <c r="H95" s="63"/>
      <c r="I95" s="63"/>
      <c r="J95" s="64"/>
    </row>
    <row r="96" spans="1:10" s="7" customFormat="1" ht="20.100000000000001" customHeight="1">
      <c r="A96" s="5"/>
      <c r="B96" s="5"/>
      <c r="C96" s="6"/>
      <c r="D96" s="6"/>
      <c r="E96" s="6"/>
      <c r="H96" s="63"/>
      <c r="I96" s="63"/>
      <c r="J96" s="64"/>
    </row>
    <row r="97" spans="1:10" s="7" customFormat="1" ht="20.100000000000001" customHeight="1">
      <c r="A97" s="5"/>
      <c r="B97" s="5"/>
      <c r="C97" s="6"/>
      <c r="D97" s="6"/>
      <c r="E97" s="6"/>
      <c r="H97" s="63"/>
      <c r="I97" s="63"/>
      <c r="J97" s="64"/>
    </row>
    <row r="98" spans="1:10" s="7" customFormat="1" ht="20.100000000000001" customHeight="1">
      <c r="A98" s="5"/>
      <c r="B98" s="5"/>
      <c r="C98" s="6"/>
      <c r="D98" s="6"/>
      <c r="E98" s="6"/>
      <c r="H98" s="63"/>
      <c r="I98" s="63"/>
      <c r="J98" s="64"/>
    </row>
    <row r="99" spans="1:10" s="7" customFormat="1" ht="20.100000000000001" customHeight="1">
      <c r="A99" s="5"/>
      <c r="B99" s="5"/>
      <c r="C99" s="6"/>
      <c r="D99" s="6"/>
      <c r="E99" s="6"/>
      <c r="H99" s="63"/>
      <c r="I99" s="63"/>
      <c r="J99" s="64"/>
    </row>
    <row r="100" spans="1:10" s="7" customFormat="1" ht="20.100000000000001" customHeight="1">
      <c r="A100" s="5"/>
      <c r="B100" s="5"/>
      <c r="C100" s="6"/>
      <c r="D100" s="6"/>
      <c r="E100" s="6"/>
      <c r="H100" s="63"/>
      <c r="I100" s="63"/>
      <c r="J100" s="64"/>
    </row>
    <row r="101" spans="1:10" s="7" customFormat="1" ht="20.100000000000001" customHeight="1">
      <c r="A101" s="5"/>
      <c r="B101" s="5"/>
      <c r="C101" s="6"/>
      <c r="D101" s="6"/>
      <c r="E101" s="6"/>
      <c r="H101" s="63"/>
      <c r="I101" s="63"/>
      <c r="J101" s="64"/>
    </row>
    <row r="102" spans="1:10" s="7" customFormat="1" ht="20.100000000000001" customHeight="1">
      <c r="A102" s="5"/>
      <c r="B102" s="5"/>
      <c r="C102" s="6"/>
      <c r="D102" s="6"/>
      <c r="E102" s="6"/>
      <c r="H102" s="63"/>
      <c r="I102" s="63"/>
      <c r="J102" s="64"/>
    </row>
    <row r="103" spans="1:10" s="7" customFormat="1" ht="20.100000000000001" customHeight="1">
      <c r="A103" s="5"/>
      <c r="B103" s="5"/>
      <c r="C103" s="6"/>
      <c r="D103" s="6"/>
      <c r="E103" s="6"/>
      <c r="H103" s="63"/>
      <c r="I103" s="63"/>
      <c r="J103" s="64"/>
    </row>
    <row r="104" spans="1:10" s="7" customFormat="1" ht="20.100000000000001" customHeight="1">
      <c r="A104" s="5"/>
      <c r="B104" s="5"/>
      <c r="C104" s="6"/>
      <c r="D104" s="6"/>
      <c r="E104" s="6"/>
      <c r="H104" s="63"/>
      <c r="I104" s="63"/>
      <c r="J104" s="64"/>
    </row>
    <row r="105" spans="1:10" s="7" customFormat="1" ht="20.100000000000001" customHeight="1">
      <c r="A105" s="5"/>
      <c r="B105" s="5"/>
      <c r="C105" s="6"/>
      <c r="D105" s="6"/>
      <c r="E105" s="6"/>
      <c r="H105" s="63"/>
      <c r="I105" s="63"/>
      <c r="J105" s="64"/>
    </row>
    <row r="106" spans="1:10" s="7" customFormat="1" ht="20.100000000000001" customHeight="1">
      <c r="A106" s="5"/>
      <c r="B106" s="5"/>
      <c r="C106" s="6"/>
      <c r="D106" s="6"/>
      <c r="E106" s="6"/>
      <c r="H106" s="63"/>
      <c r="I106" s="63"/>
      <c r="J106" s="64"/>
    </row>
    <row r="107" spans="1:10" s="7" customFormat="1" ht="20.100000000000001" customHeight="1">
      <c r="A107" s="5"/>
      <c r="B107" s="5"/>
      <c r="C107" s="6"/>
      <c r="D107" s="6"/>
      <c r="E107" s="6"/>
      <c r="H107" s="63"/>
      <c r="I107" s="63"/>
      <c r="J107" s="64"/>
    </row>
    <row r="108" spans="1:10" s="7" customFormat="1" ht="20.100000000000001" customHeight="1">
      <c r="A108" s="5"/>
      <c r="B108" s="5"/>
      <c r="C108" s="6"/>
      <c r="D108" s="6"/>
      <c r="E108" s="6"/>
      <c r="H108" s="63"/>
      <c r="I108" s="63"/>
      <c r="J108" s="64"/>
    </row>
    <row r="109" spans="1:10" s="7" customFormat="1" ht="20.100000000000001" customHeight="1">
      <c r="A109" s="5"/>
      <c r="B109" s="5"/>
      <c r="C109" s="6"/>
      <c r="D109" s="6"/>
      <c r="E109" s="6"/>
      <c r="H109" s="63"/>
      <c r="I109" s="63"/>
      <c r="J109" s="64"/>
    </row>
    <row r="110" spans="1:10" s="7" customFormat="1" ht="20.100000000000001" customHeight="1">
      <c r="A110" s="5"/>
      <c r="B110" s="5"/>
      <c r="C110" s="6"/>
      <c r="D110" s="6"/>
      <c r="E110" s="6"/>
      <c r="H110" s="63"/>
      <c r="I110" s="63"/>
      <c r="J110" s="64"/>
    </row>
    <row r="111" spans="1:10" s="7" customFormat="1" ht="20.100000000000001" customHeight="1">
      <c r="A111" s="5"/>
      <c r="B111" s="5"/>
      <c r="C111" s="6"/>
      <c r="D111" s="6"/>
      <c r="E111" s="6"/>
      <c r="H111" s="63"/>
      <c r="I111" s="63"/>
      <c r="J111" s="64"/>
    </row>
    <row r="112" spans="1:10" s="7" customFormat="1" ht="20.100000000000001" customHeight="1">
      <c r="A112" s="5"/>
      <c r="B112" s="5"/>
      <c r="C112" s="6"/>
      <c r="D112" s="6"/>
      <c r="E112" s="6"/>
      <c r="H112" s="63"/>
      <c r="I112" s="63"/>
      <c r="J112" s="64"/>
    </row>
    <row r="113" spans="1:10" s="7" customFormat="1" ht="20.100000000000001" customHeight="1">
      <c r="A113" s="5"/>
      <c r="B113" s="5"/>
      <c r="C113" s="6"/>
      <c r="D113" s="6"/>
      <c r="E113" s="6"/>
      <c r="H113" s="63"/>
      <c r="I113" s="63"/>
      <c r="J113" s="64"/>
    </row>
    <row r="114" spans="1:10" s="7" customFormat="1" ht="20.100000000000001" customHeight="1">
      <c r="A114" s="5"/>
      <c r="B114" s="5"/>
      <c r="C114" s="6"/>
      <c r="D114" s="6"/>
      <c r="E114" s="6"/>
      <c r="H114" s="63"/>
      <c r="I114" s="63"/>
      <c r="J114" s="64"/>
    </row>
    <row r="115" spans="1:10" s="7" customFormat="1" ht="20.100000000000001" customHeight="1">
      <c r="A115" s="5"/>
      <c r="B115" s="5"/>
      <c r="C115" s="6"/>
      <c r="D115" s="6"/>
      <c r="E115" s="6"/>
      <c r="H115" s="63"/>
      <c r="I115" s="63"/>
      <c r="J115" s="64"/>
    </row>
    <row r="116" spans="1:10" s="7" customFormat="1" ht="20.100000000000001" customHeight="1">
      <c r="A116" s="5"/>
      <c r="B116" s="5"/>
      <c r="C116" s="6"/>
      <c r="D116" s="6"/>
      <c r="E116" s="6"/>
      <c r="H116" s="63"/>
      <c r="I116" s="63"/>
      <c r="J116" s="64"/>
    </row>
    <row r="117" spans="1:10" s="7" customFormat="1" ht="20.100000000000001" customHeight="1">
      <c r="A117" s="5"/>
      <c r="B117" s="5"/>
      <c r="C117" s="6"/>
      <c r="D117" s="6"/>
      <c r="E117" s="6"/>
      <c r="H117" s="63"/>
      <c r="I117" s="63"/>
      <c r="J117" s="64"/>
    </row>
    <row r="118" spans="1:10" s="7" customFormat="1" ht="20.100000000000001" customHeight="1">
      <c r="A118" s="5"/>
      <c r="B118" s="5"/>
      <c r="C118" s="6"/>
      <c r="D118" s="6"/>
      <c r="E118" s="6"/>
      <c r="H118" s="63"/>
      <c r="I118" s="63"/>
      <c r="J118" s="64"/>
    </row>
    <row r="119" spans="1:10" s="7" customFormat="1" ht="20.100000000000001" customHeight="1">
      <c r="A119" s="5"/>
      <c r="B119" s="5"/>
      <c r="C119" s="6"/>
      <c r="D119" s="6"/>
      <c r="E119" s="6"/>
      <c r="H119" s="63"/>
      <c r="I119" s="63"/>
      <c r="J119" s="64"/>
    </row>
    <row r="120" spans="1:10" s="7" customFormat="1" ht="20.100000000000001" customHeight="1">
      <c r="A120" s="5"/>
      <c r="B120" s="5"/>
      <c r="C120" s="6"/>
      <c r="D120" s="6"/>
      <c r="E120" s="6"/>
      <c r="H120" s="63"/>
      <c r="I120" s="63"/>
      <c r="J120" s="64"/>
    </row>
    <row r="121" spans="1:10" s="7" customFormat="1" ht="20.100000000000001" customHeight="1">
      <c r="A121" s="5"/>
      <c r="B121" s="5"/>
      <c r="C121" s="6"/>
      <c r="D121" s="6"/>
      <c r="E121" s="6"/>
      <c r="H121" s="63"/>
      <c r="I121" s="63"/>
      <c r="J121" s="64"/>
    </row>
    <row r="122" spans="1:10" s="7" customFormat="1" ht="20.100000000000001" customHeight="1">
      <c r="A122" s="5"/>
      <c r="B122" s="5"/>
      <c r="C122" s="6"/>
      <c r="D122" s="6"/>
      <c r="E122" s="6"/>
      <c r="H122" s="63"/>
      <c r="I122" s="63"/>
      <c r="J122" s="64"/>
    </row>
    <row r="123" spans="1:10" s="7" customFormat="1" ht="20.100000000000001" customHeight="1">
      <c r="A123" s="5"/>
      <c r="B123" s="5"/>
      <c r="C123" s="6"/>
      <c r="D123" s="6"/>
      <c r="E123" s="6"/>
      <c r="H123" s="63"/>
      <c r="I123" s="63"/>
      <c r="J123" s="64"/>
    </row>
    <row r="124" spans="1:10" s="7" customFormat="1" ht="20.100000000000001" customHeight="1">
      <c r="A124" s="5"/>
      <c r="B124" s="5"/>
      <c r="C124" s="6"/>
      <c r="D124" s="6"/>
      <c r="E124" s="6"/>
      <c r="H124" s="63"/>
      <c r="I124" s="63"/>
      <c r="J124" s="64"/>
    </row>
    <row r="125" spans="1:10" s="7" customFormat="1" ht="20.100000000000001" customHeight="1">
      <c r="A125" s="5"/>
      <c r="B125" s="5"/>
      <c r="C125" s="6"/>
      <c r="D125" s="6"/>
      <c r="E125" s="6"/>
      <c r="H125" s="63"/>
      <c r="I125" s="63"/>
      <c r="J125" s="64"/>
    </row>
    <row r="126" spans="1:10" s="7" customFormat="1" ht="20.100000000000001" customHeight="1">
      <c r="A126" s="5"/>
      <c r="B126" s="5"/>
      <c r="C126" s="6"/>
      <c r="D126" s="6"/>
      <c r="E126" s="6"/>
      <c r="H126" s="63"/>
      <c r="I126" s="63"/>
      <c r="J126" s="64"/>
    </row>
    <row r="127" spans="1:10" s="7" customFormat="1" ht="20.100000000000001" customHeight="1">
      <c r="A127" s="5"/>
      <c r="B127" s="5"/>
      <c r="C127" s="6"/>
      <c r="D127" s="6"/>
      <c r="E127" s="6"/>
      <c r="H127" s="63"/>
      <c r="I127" s="63"/>
      <c r="J127" s="64"/>
    </row>
    <row r="128" spans="1:10" s="7" customFormat="1" ht="20.100000000000001" customHeight="1">
      <c r="A128" s="5"/>
      <c r="B128" s="5"/>
      <c r="C128" s="6"/>
      <c r="D128" s="6"/>
      <c r="E128" s="6"/>
      <c r="H128" s="63"/>
      <c r="I128" s="63"/>
      <c r="J128" s="64"/>
    </row>
    <row r="129" spans="1:10" s="7" customFormat="1" ht="20.100000000000001" customHeight="1">
      <c r="A129" s="5"/>
      <c r="B129" s="5"/>
      <c r="C129" s="6"/>
      <c r="D129" s="6"/>
      <c r="E129" s="6"/>
      <c r="H129" s="63"/>
      <c r="I129" s="63"/>
      <c r="J129" s="64"/>
    </row>
    <row r="130" spans="1:10" s="7" customFormat="1" ht="20.100000000000001" customHeight="1">
      <c r="A130" s="5"/>
      <c r="B130" s="5"/>
      <c r="C130" s="6"/>
      <c r="D130" s="6"/>
      <c r="E130" s="6"/>
      <c r="H130" s="63"/>
      <c r="I130" s="63"/>
      <c r="J130" s="64"/>
    </row>
    <row r="131" spans="1:10" s="7" customFormat="1" ht="20.100000000000001" customHeight="1">
      <c r="A131" s="5"/>
      <c r="B131" s="5"/>
      <c r="C131" s="6"/>
      <c r="D131" s="6"/>
      <c r="E131" s="6"/>
      <c r="H131" s="63"/>
      <c r="I131" s="63"/>
      <c r="J131" s="64"/>
    </row>
    <row r="132" spans="1:10" s="7" customFormat="1" ht="20.100000000000001" customHeight="1">
      <c r="A132" s="5"/>
      <c r="B132" s="5"/>
      <c r="C132" s="6"/>
      <c r="D132" s="6"/>
      <c r="E132" s="6"/>
      <c r="H132" s="63"/>
      <c r="I132" s="63"/>
      <c r="J132" s="64"/>
    </row>
    <row r="133" spans="1:10" s="7" customFormat="1" ht="20.100000000000001" customHeight="1">
      <c r="A133" s="5"/>
      <c r="B133" s="5"/>
      <c r="C133" s="6"/>
      <c r="D133" s="6"/>
      <c r="E133" s="6"/>
      <c r="H133" s="63"/>
      <c r="I133" s="63"/>
      <c r="J133" s="64"/>
    </row>
    <row r="134" spans="1:10" s="7" customFormat="1" ht="20.100000000000001" customHeight="1">
      <c r="A134" s="5"/>
      <c r="B134" s="5"/>
      <c r="C134" s="6"/>
      <c r="D134" s="6"/>
      <c r="E134" s="6"/>
      <c r="H134" s="63"/>
      <c r="I134" s="63"/>
      <c r="J134" s="64"/>
    </row>
    <row r="135" spans="1:10" s="7" customFormat="1" ht="20.100000000000001" customHeight="1">
      <c r="A135" s="5"/>
      <c r="B135" s="5"/>
      <c r="C135" s="6"/>
      <c r="D135" s="6"/>
      <c r="E135" s="6"/>
      <c r="H135" s="63"/>
      <c r="I135" s="63"/>
      <c r="J135" s="64"/>
    </row>
    <row r="136" spans="1:10" s="7" customFormat="1" ht="20.100000000000001" customHeight="1">
      <c r="A136" s="5"/>
      <c r="B136" s="5"/>
      <c r="C136" s="6"/>
      <c r="D136" s="6"/>
      <c r="E136" s="6"/>
      <c r="H136" s="63"/>
      <c r="I136" s="63"/>
      <c r="J136" s="64"/>
    </row>
    <row r="137" spans="1:10" s="7" customFormat="1" ht="20.100000000000001" customHeight="1">
      <c r="A137" s="5"/>
      <c r="B137" s="5"/>
      <c r="C137" s="6"/>
      <c r="D137" s="6"/>
      <c r="E137" s="6"/>
      <c r="H137" s="63"/>
      <c r="I137" s="63"/>
      <c r="J137" s="64"/>
    </row>
    <row r="138" spans="1:10" s="7" customFormat="1" ht="20.100000000000001" customHeight="1">
      <c r="A138" s="5"/>
      <c r="B138" s="5"/>
      <c r="C138" s="6"/>
      <c r="D138" s="6"/>
      <c r="E138" s="6"/>
      <c r="H138" s="63"/>
      <c r="I138" s="63"/>
      <c r="J138" s="64"/>
    </row>
    <row r="139" spans="1:10" s="7" customFormat="1" ht="20.100000000000001" customHeight="1">
      <c r="A139" s="5"/>
      <c r="B139" s="5"/>
      <c r="C139" s="6"/>
      <c r="D139" s="6"/>
      <c r="E139" s="6"/>
      <c r="H139" s="63"/>
      <c r="I139" s="63"/>
      <c r="J139" s="64"/>
    </row>
    <row r="140" spans="1:10" s="7" customFormat="1" ht="20.100000000000001" customHeight="1">
      <c r="A140" s="5"/>
      <c r="B140" s="5"/>
      <c r="C140" s="6"/>
      <c r="D140" s="6"/>
      <c r="E140" s="6"/>
      <c r="H140" s="63"/>
      <c r="I140" s="63"/>
      <c r="J140" s="64"/>
    </row>
    <row r="141" spans="1:10" s="7" customFormat="1" ht="20.100000000000001" customHeight="1">
      <c r="A141" s="5"/>
      <c r="B141" s="5"/>
      <c r="C141" s="6"/>
      <c r="D141" s="6"/>
      <c r="E141" s="6"/>
      <c r="H141" s="63"/>
      <c r="I141" s="63"/>
      <c r="J141" s="64"/>
    </row>
    <row r="142" spans="1:10" s="7" customFormat="1" ht="20.100000000000001" customHeight="1">
      <c r="A142" s="5"/>
      <c r="B142" s="5"/>
      <c r="C142" s="6"/>
      <c r="D142" s="6"/>
      <c r="E142" s="6"/>
      <c r="H142" s="63"/>
      <c r="I142" s="63"/>
      <c r="J142" s="64"/>
    </row>
    <row r="143" spans="1:10" s="7" customFormat="1" ht="20.100000000000001" customHeight="1">
      <c r="A143" s="5"/>
      <c r="B143" s="5"/>
      <c r="C143" s="6"/>
      <c r="D143" s="6"/>
      <c r="E143" s="6"/>
      <c r="H143" s="63"/>
      <c r="I143" s="63"/>
      <c r="J143" s="64"/>
    </row>
    <row r="144" spans="1:10" s="7" customFormat="1" ht="20.100000000000001" customHeight="1">
      <c r="A144" s="5"/>
      <c r="B144" s="5"/>
      <c r="C144" s="6"/>
      <c r="D144" s="6"/>
      <c r="E144" s="6"/>
      <c r="H144" s="63"/>
      <c r="I144" s="63"/>
      <c r="J144" s="64"/>
    </row>
    <row r="145" spans="1:10" s="7" customFormat="1" ht="20.100000000000001" customHeight="1">
      <c r="A145" s="5"/>
      <c r="B145" s="5"/>
      <c r="C145" s="6"/>
      <c r="D145" s="6"/>
      <c r="E145" s="6"/>
      <c r="H145" s="63"/>
      <c r="I145" s="63"/>
      <c r="J145" s="64"/>
    </row>
    <row r="146" spans="1:10" s="7" customFormat="1" ht="20.100000000000001" customHeight="1">
      <c r="A146" s="5"/>
      <c r="B146" s="5"/>
      <c r="C146" s="6"/>
      <c r="D146" s="6"/>
      <c r="E146" s="6"/>
      <c r="H146" s="63"/>
      <c r="I146" s="63"/>
      <c r="J146" s="64"/>
    </row>
    <row r="147" spans="1:10" s="7" customFormat="1" ht="20.100000000000001" customHeight="1">
      <c r="A147" s="5"/>
      <c r="B147" s="5"/>
      <c r="C147" s="6"/>
      <c r="D147" s="6"/>
      <c r="E147" s="6"/>
      <c r="H147" s="63"/>
      <c r="I147" s="63"/>
      <c r="J147" s="64"/>
    </row>
    <row r="148" spans="1:10" s="7" customFormat="1" ht="20.100000000000001" customHeight="1">
      <c r="A148" s="5"/>
      <c r="B148" s="5"/>
      <c r="C148" s="6"/>
      <c r="D148" s="6"/>
      <c r="E148" s="6"/>
      <c r="H148" s="63"/>
      <c r="I148" s="63"/>
      <c r="J148" s="64"/>
    </row>
    <row r="149" spans="1:10" s="7" customFormat="1" ht="20.100000000000001" customHeight="1">
      <c r="A149" s="5"/>
      <c r="B149" s="5"/>
      <c r="C149" s="6"/>
      <c r="D149" s="6"/>
      <c r="E149" s="6"/>
      <c r="H149" s="63"/>
      <c r="I149" s="63"/>
      <c r="J149" s="64"/>
    </row>
    <row r="150" spans="1:10" s="7" customFormat="1" ht="20.100000000000001" customHeight="1">
      <c r="A150" s="5"/>
      <c r="B150" s="5"/>
      <c r="C150" s="6"/>
      <c r="D150" s="6"/>
      <c r="E150" s="6"/>
      <c r="H150" s="63"/>
      <c r="I150" s="63"/>
      <c r="J150" s="64"/>
    </row>
    <row r="151" spans="1:10" s="7" customFormat="1" ht="20.100000000000001" customHeight="1">
      <c r="A151" s="5"/>
      <c r="B151" s="5"/>
      <c r="C151" s="6"/>
      <c r="D151" s="6"/>
      <c r="E151" s="6"/>
      <c r="H151" s="63"/>
      <c r="I151" s="63"/>
      <c r="J151" s="64"/>
    </row>
    <row r="152" spans="1:10" s="7" customFormat="1" ht="20.100000000000001" customHeight="1">
      <c r="A152" s="5"/>
      <c r="B152" s="5"/>
      <c r="C152" s="6"/>
      <c r="D152" s="6"/>
      <c r="E152" s="6"/>
      <c r="H152" s="63"/>
      <c r="I152" s="63"/>
      <c r="J152" s="64"/>
    </row>
    <row r="153" spans="1:10" s="7" customFormat="1" ht="20.100000000000001" customHeight="1">
      <c r="A153" s="5"/>
      <c r="B153" s="5"/>
      <c r="C153" s="6"/>
      <c r="D153" s="6"/>
      <c r="E153" s="6"/>
      <c r="H153" s="63"/>
      <c r="I153" s="63"/>
      <c r="J153" s="64"/>
    </row>
    <row r="154" spans="1:10" s="7" customFormat="1" ht="20.100000000000001" customHeight="1">
      <c r="A154" s="5"/>
      <c r="B154" s="5"/>
      <c r="C154" s="6"/>
      <c r="D154" s="6"/>
      <c r="E154" s="6"/>
      <c r="H154" s="63"/>
      <c r="I154" s="63"/>
      <c r="J154" s="64"/>
    </row>
    <row r="155" spans="1:10" s="7" customFormat="1" ht="20.100000000000001" customHeight="1">
      <c r="A155" s="5"/>
      <c r="B155" s="5"/>
      <c r="C155" s="6"/>
      <c r="D155" s="6"/>
      <c r="E155" s="6"/>
      <c r="H155" s="63"/>
      <c r="I155" s="63"/>
      <c r="J155" s="64"/>
    </row>
    <row r="156" spans="1:10" s="7" customFormat="1" ht="20.100000000000001" customHeight="1">
      <c r="A156" s="5"/>
      <c r="B156" s="5"/>
      <c r="C156" s="6"/>
      <c r="D156" s="6"/>
      <c r="E156" s="6"/>
      <c r="H156" s="63"/>
      <c r="I156" s="63"/>
      <c r="J156" s="64"/>
    </row>
    <row r="157" spans="1:10" s="7" customFormat="1" ht="20.100000000000001" customHeight="1">
      <c r="A157" s="5"/>
      <c r="B157" s="5"/>
      <c r="C157" s="6"/>
      <c r="D157" s="6"/>
      <c r="E157" s="6"/>
      <c r="H157" s="63"/>
      <c r="I157" s="63"/>
      <c r="J157" s="64"/>
    </row>
    <row r="158" spans="1:10" s="7" customFormat="1" ht="20.100000000000001" customHeight="1">
      <c r="A158" s="5"/>
      <c r="B158" s="5"/>
      <c r="C158" s="6"/>
      <c r="D158" s="6"/>
      <c r="E158" s="6"/>
      <c r="H158" s="63"/>
      <c r="I158" s="63"/>
      <c r="J158" s="64"/>
    </row>
    <row r="159" spans="1:10" s="7" customFormat="1" ht="20.100000000000001" customHeight="1">
      <c r="A159" s="5"/>
      <c r="B159" s="5"/>
      <c r="C159" s="6"/>
      <c r="D159" s="6"/>
      <c r="E159" s="6"/>
      <c r="H159" s="63"/>
      <c r="I159" s="63"/>
      <c r="J159" s="64"/>
    </row>
    <row r="160" spans="1:10" s="7" customFormat="1" ht="20.100000000000001" customHeight="1">
      <c r="A160" s="5"/>
      <c r="B160" s="5"/>
      <c r="C160" s="6"/>
      <c r="D160" s="6"/>
      <c r="E160" s="6"/>
      <c r="H160" s="63"/>
      <c r="I160" s="63"/>
      <c r="J160" s="64"/>
    </row>
    <row r="161" spans="1:10" s="7" customFormat="1" ht="20.100000000000001" customHeight="1">
      <c r="A161" s="5"/>
      <c r="B161" s="5"/>
      <c r="C161" s="6"/>
      <c r="D161" s="6"/>
      <c r="E161" s="6"/>
      <c r="H161" s="63"/>
      <c r="I161" s="63"/>
      <c r="J161" s="64"/>
    </row>
    <row r="162" spans="1:10" s="7" customFormat="1" ht="20.100000000000001" customHeight="1">
      <c r="A162" s="5"/>
      <c r="B162" s="5"/>
      <c r="C162" s="6"/>
      <c r="D162" s="6"/>
      <c r="E162" s="6"/>
      <c r="H162" s="63"/>
      <c r="I162" s="63"/>
      <c r="J162" s="64"/>
    </row>
    <row r="163" spans="1:10" s="7" customFormat="1" ht="20.100000000000001" customHeight="1">
      <c r="A163" s="5"/>
      <c r="B163" s="5"/>
      <c r="C163" s="6"/>
      <c r="D163" s="6"/>
      <c r="E163" s="6"/>
      <c r="H163" s="63"/>
      <c r="I163" s="63"/>
      <c r="J163" s="64"/>
    </row>
    <row r="164" spans="1:10" s="7" customFormat="1" ht="20.100000000000001" customHeight="1">
      <c r="A164" s="5"/>
      <c r="B164" s="5"/>
      <c r="C164" s="6"/>
      <c r="D164" s="6"/>
      <c r="E164" s="6"/>
      <c r="H164" s="63"/>
      <c r="I164" s="63"/>
      <c r="J164" s="64"/>
    </row>
    <row r="165" spans="1:10" s="7" customFormat="1" ht="20.100000000000001" customHeight="1">
      <c r="A165" s="5"/>
      <c r="B165" s="5"/>
      <c r="C165" s="6"/>
      <c r="D165" s="6"/>
      <c r="E165" s="6"/>
      <c r="H165" s="63"/>
      <c r="I165" s="63"/>
      <c r="J165" s="64"/>
    </row>
    <row r="166" spans="1:10" s="7" customFormat="1" ht="20.100000000000001" customHeight="1">
      <c r="A166" s="5"/>
      <c r="B166" s="5"/>
      <c r="C166" s="6"/>
      <c r="D166" s="6"/>
      <c r="E166" s="6"/>
      <c r="H166" s="63"/>
      <c r="I166" s="63"/>
      <c r="J166" s="64"/>
    </row>
    <row r="167" spans="1:10" s="7" customFormat="1" ht="20.100000000000001" customHeight="1">
      <c r="A167" s="5"/>
      <c r="B167" s="5"/>
      <c r="C167" s="6"/>
      <c r="D167" s="6"/>
      <c r="E167" s="6"/>
      <c r="H167" s="63"/>
      <c r="I167" s="63"/>
      <c r="J167" s="64"/>
    </row>
    <row r="168" spans="1:10" s="7" customFormat="1" ht="20.100000000000001" customHeight="1">
      <c r="A168" s="5"/>
      <c r="B168" s="5"/>
      <c r="C168" s="6"/>
      <c r="D168" s="6"/>
      <c r="E168" s="6"/>
      <c r="H168" s="63"/>
      <c r="I168" s="63"/>
      <c r="J168" s="64"/>
    </row>
    <row r="169" spans="1:10" s="7" customFormat="1" ht="20.100000000000001" customHeight="1">
      <c r="A169" s="5"/>
      <c r="B169" s="5"/>
      <c r="C169" s="6"/>
      <c r="D169" s="6"/>
      <c r="E169" s="6"/>
      <c r="H169" s="63"/>
      <c r="I169" s="63"/>
      <c r="J169" s="64"/>
    </row>
    <row r="170" spans="1:10" s="7" customFormat="1" ht="20.100000000000001" customHeight="1">
      <c r="A170" s="5"/>
      <c r="B170" s="5"/>
      <c r="C170" s="6"/>
      <c r="D170" s="6"/>
      <c r="E170" s="6"/>
      <c r="H170" s="63"/>
      <c r="I170" s="63"/>
      <c r="J170" s="64"/>
    </row>
    <row r="171" spans="1:10" s="7" customFormat="1" ht="20.100000000000001" customHeight="1">
      <c r="A171" s="5"/>
      <c r="B171" s="5"/>
      <c r="C171" s="6"/>
      <c r="D171" s="6"/>
      <c r="E171" s="6"/>
      <c r="H171" s="63"/>
      <c r="I171" s="63"/>
      <c r="J171" s="64"/>
    </row>
    <row r="172" spans="1:10" s="7" customFormat="1" ht="20.100000000000001" customHeight="1">
      <c r="A172" s="5"/>
      <c r="B172" s="5"/>
      <c r="C172" s="6"/>
      <c r="D172" s="6"/>
      <c r="E172" s="6"/>
      <c r="H172" s="63"/>
      <c r="I172" s="63"/>
      <c r="J172" s="64"/>
    </row>
    <row r="173" spans="1:10" s="7" customFormat="1" ht="20.100000000000001" customHeight="1">
      <c r="A173" s="5"/>
      <c r="B173" s="5"/>
      <c r="C173" s="6"/>
      <c r="D173" s="6"/>
      <c r="E173" s="6"/>
      <c r="H173" s="63"/>
      <c r="I173" s="63"/>
      <c r="J173" s="64"/>
    </row>
    <row r="174" spans="1:10" s="7" customFormat="1" ht="20.100000000000001" customHeight="1">
      <c r="A174" s="5"/>
      <c r="B174" s="5"/>
      <c r="C174" s="6"/>
      <c r="D174" s="6"/>
      <c r="E174" s="6"/>
      <c r="H174" s="63"/>
      <c r="I174" s="63"/>
      <c r="J174" s="64"/>
    </row>
    <row r="175" spans="1:10" s="7" customFormat="1" ht="20.100000000000001" customHeight="1">
      <c r="A175" s="5"/>
      <c r="B175" s="5"/>
      <c r="C175" s="6"/>
      <c r="D175" s="6"/>
      <c r="E175" s="6"/>
      <c r="H175" s="63"/>
      <c r="I175" s="63"/>
      <c r="J175" s="64"/>
    </row>
    <row r="176" spans="1:10" s="7" customFormat="1" ht="20.100000000000001" customHeight="1">
      <c r="A176" s="5"/>
      <c r="B176" s="5"/>
      <c r="C176" s="6"/>
      <c r="D176" s="6"/>
      <c r="E176" s="6"/>
      <c r="H176" s="63"/>
      <c r="I176" s="63"/>
      <c r="J176" s="64"/>
    </row>
    <row r="177" spans="1:10" s="7" customFormat="1" ht="20.100000000000001" customHeight="1">
      <c r="A177" s="5"/>
      <c r="B177" s="5"/>
      <c r="C177" s="6"/>
      <c r="D177" s="6"/>
      <c r="E177" s="6"/>
      <c r="H177" s="63"/>
      <c r="I177" s="63"/>
      <c r="J177" s="64"/>
    </row>
    <row r="178" spans="1:10" s="7" customFormat="1" ht="20.100000000000001" customHeight="1">
      <c r="A178" s="5"/>
      <c r="B178" s="5"/>
      <c r="C178" s="6"/>
      <c r="D178" s="6"/>
      <c r="E178" s="6"/>
      <c r="H178" s="63"/>
      <c r="I178" s="63"/>
      <c r="J178" s="64"/>
    </row>
    <row r="179" spans="1:10" s="7" customFormat="1" ht="20.100000000000001" customHeight="1">
      <c r="A179" s="5"/>
      <c r="B179" s="5"/>
      <c r="C179" s="6"/>
      <c r="D179" s="6"/>
      <c r="E179" s="6"/>
      <c r="H179" s="63"/>
      <c r="I179" s="63"/>
      <c r="J179" s="64"/>
    </row>
    <row r="180" spans="1:10" s="7" customFormat="1" ht="20.100000000000001" customHeight="1">
      <c r="A180" s="5"/>
      <c r="B180" s="5"/>
      <c r="C180" s="6"/>
      <c r="D180" s="6"/>
      <c r="E180" s="6"/>
      <c r="H180" s="63"/>
      <c r="I180" s="63"/>
      <c r="J180" s="64"/>
    </row>
    <row r="181" spans="1:10" s="7" customFormat="1" ht="20.100000000000001" customHeight="1">
      <c r="A181" s="5"/>
      <c r="B181" s="5"/>
      <c r="C181" s="6"/>
      <c r="D181" s="6"/>
      <c r="E181" s="6"/>
      <c r="H181" s="63"/>
      <c r="I181" s="63"/>
      <c r="J181" s="64"/>
    </row>
    <row r="182" spans="1:10" s="7" customFormat="1" ht="20.100000000000001" customHeight="1">
      <c r="A182" s="5"/>
      <c r="B182" s="5"/>
      <c r="C182" s="6"/>
      <c r="D182" s="6"/>
      <c r="E182" s="6"/>
      <c r="H182" s="63"/>
      <c r="I182" s="63"/>
      <c r="J182" s="64"/>
    </row>
    <row r="183" spans="1:10" s="7" customFormat="1" ht="20.100000000000001" customHeight="1">
      <c r="A183" s="5"/>
      <c r="B183" s="5"/>
      <c r="C183" s="6"/>
      <c r="D183" s="6"/>
      <c r="E183" s="6"/>
      <c r="H183" s="63"/>
      <c r="I183" s="63"/>
      <c r="J183" s="64"/>
    </row>
    <row r="184" spans="1:10" s="7" customFormat="1" ht="20.100000000000001" customHeight="1">
      <c r="A184" s="5"/>
      <c r="B184" s="5"/>
      <c r="C184" s="6"/>
      <c r="D184" s="6"/>
      <c r="E184" s="6"/>
      <c r="H184" s="63"/>
      <c r="I184" s="63"/>
      <c r="J184" s="64"/>
    </row>
    <row r="185" spans="1:10" s="7" customFormat="1" ht="20.100000000000001" customHeight="1">
      <c r="A185" s="5"/>
      <c r="B185" s="5"/>
      <c r="C185" s="6"/>
      <c r="D185" s="6"/>
      <c r="E185" s="6"/>
      <c r="H185" s="63"/>
      <c r="I185" s="63"/>
      <c r="J185" s="64"/>
    </row>
    <row r="186" spans="1:10" s="7" customFormat="1" ht="20.100000000000001" customHeight="1">
      <c r="A186" s="5"/>
      <c r="B186" s="5"/>
      <c r="C186" s="6"/>
      <c r="D186" s="6"/>
      <c r="E186" s="6"/>
      <c r="H186" s="63"/>
      <c r="I186" s="63"/>
      <c r="J186" s="64"/>
    </row>
    <row r="187" spans="1:10" s="7" customFormat="1" ht="20.100000000000001" customHeight="1">
      <c r="A187" s="5"/>
      <c r="B187" s="5"/>
      <c r="C187" s="6"/>
      <c r="D187" s="6"/>
      <c r="E187" s="6"/>
      <c r="H187" s="63"/>
      <c r="I187" s="63"/>
      <c r="J187" s="64"/>
    </row>
    <row r="188" spans="1:10" s="7" customFormat="1" ht="20.100000000000001" customHeight="1">
      <c r="A188" s="5"/>
      <c r="B188" s="5"/>
      <c r="C188" s="6"/>
      <c r="D188" s="6"/>
      <c r="E188" s="6"/>
      <c r="H188" s="63"/>
      <c r="I188" s="63"/>
      <c r="J188" s="64"/>
    </row>
    <row r="189" spans="1:10" s="7" customFormat="1" ht="20.100000000000001" customHeight="1">
      <c r="A189" s="5"/>
      <c r="B189" s="5"/>
      <c r="C189" s="6"/>
      <c r="D189" s="6"/>
      <c r="E189" s="6"/>
      <c r="H189" s="63"/>
      <c r="I189" s="63"/>
      <c r="J189" s="64"/>
    </row>
    <row r="190" spans="1:10" s="7" customFormat="1" ht="20.100000000000001" customHeight="1">
      <c r="A190" s="5"/>
      <c r="B190" s="5"/>
      <c r="C190" s="6"/>
      <c r="D190" s="6"/>
      <c r="E190" s="6"/>
      <c r="H190" s="63"/>
      <c r="I190" s="63"/>
      <c r="J190" s="64"/>
    </row>
    <row r="191" spans="1:10" s="7" customFormat="1" ht="20.100000000000001" customHeight="1">
      <c r="A191" s="5"/>
      <c r="B191" s="5"/>
      <c r="C191" s="6"/>
      <c r="D191" s="6"/>
      <c r="E191" s="6"/>
      <c r="H191" s="63"/>
      <c r="I191" s="63"/>
      <c r="J191" s="64"/>
    </row>
    <row r="192" spans="1:10" s="7" customFormat="1" ht="20.100000000000001" customHeight="1">
      <c r="A192" s="5"/>
      <c r="B192" s="5"/>
      <c r="C192" s="6"/>
      <c r="D192" s="6"/>
      <c r="E192" s="6"/>
      <c r="H192" s="63"/>
      <c r="I192" s="63"/>
      <c r="J192" s="64"/>
    </row>
    <row r="193" spans="1:10" s="7" customFormat="1" ht="20.100000000000001" customHeight="1">
      <c r="A193" s="5"/>
      <c r="B193" s="5"/>
      <c r="C193" s="6"/>
      <c r="D193" s="6"/>
      <c r="E193" s="6"/>
      <c r="H193" s="63"/>
      <c r="I193" s="63"/>
      <c r="J193" s="64"/>
    </row>
    <row r="194" spans="1:10" s="7" customFormat="1" ht="20.100000000000001" customHeight="1">
      <c r="A194" s="5"/>
      <c r="B194" s="5"/>
      <c r="C194" s="6"/>
      <c r="D194" s="6"/>
      <c r="E194" s="6"/>
      <c r="H194" s="63"/>
      <c r="I194" s="63"/>
      <c r="J194" s="64"/>
    </row>
    <row r="195" spans="1:10" s="7" customFormat="1" ht="20.100000000000001" customHeight="1">
      <c r="A195" s="5"/>
      <c r="B195" s="5"/>
      <c r="C195" s="6"/>
      <c r="D195" s="6"/>
      <c r="E195" s="6"/>
      <c r="H195" s="63"/>
      <c r="I195" s="63"/>
      <c r="J195" s="64"/>
    </row>
    <row r="196" spans="1:10" s="7" customFormat="1" ht="20.100000000000001" customHeight="1">
      <c r="A196" s="5"/>
      <c r="B196" s="5"/>
      <c r="C196" s="6"/>
      <c r="D196" s="6"/>
      <c r="E196" s="6"/>
      <c r="H196" s="63"/>
      <c r="I196" s="63"/>
      <c r="J196" s="64"/>
    </row>
    <row r="197" spans="1:10" s="7" customFormat="1" ht="20.100000000000001" customHeight="1">
      <c r="A197" s="5"/>
      <c r="B197" s="5"/>
      <c r="C197" s="6"/>
      <c r="D197" s="6"/>
      <c r="E197" s="6"/>
      <c r="H197" s="63"/>
      <c r="I197" s="63"/>
      <c r="J197" s="64"/>
    </row>
    <row r="198" spans="1:10" s="7" customFormat="1" ht="20.100000000000001" customHeight="1">
      <c r="A198" s="5"/>
      <c r="B198" s="5"/>
      <c r="C198" s="6"/>
      <c r="D198" s="6"/>
      <c r="E198" s="6"/>
      <c r="H198" s="63"/>
      <c r="I198" s="63"/>
      <c r="J198" s="64"/>
    </row>
    <row r="199" spans="1:10" s="7" customFormat="1" ht="20.100000000000001" customHeight="1">
      <c r="A199" s="5"/>
      <c r="B199" s="5"/>
      <c r="C199" s="6"/>
      <c r="D199" s="6"/>
      <c r="E199" s="6"/>
      <c r="H199" s="63"/>
      <c r="I199" s="63"/>
      <c r="J199" s="64"/>
    </row>
    <row r="200" spans="1:10" s="7" customFormat="1" ht="20.100000000000001" customHeight="1">
      <c r="A200" s="5"/>
      <c r="B200" s="5"/>
      <c r="C200" s="6"/>
      <c r="D200" s="6"/>
      <c r="E200" s="6"/>
      <c r="H200" s="63"/>
      <c r="I200" s="63"/>
      <c r="J200" s="64"/>
    </row>
    <row r="201" spans="1:10" s="7" customFormat="1" ht="20.100000000000001" customHeight="1">
      <c r="A201" s="5"/>
      <c r="B201" s="5"/>
      <c r="C201" s="6"/>
      <c r="D201" s="6"/>
      <c r="E201" s="6"/>
      <c r="H201" s="63"/>
      <c r="I201" s="63"/>
      <c r="J201" s="64"/>
    </row>
    <row r="202" spans="1:10" s="7" customFormat="1" ht="20.100000000000001" customHeight="1">
      <c r="A202" s="5"/>
      <c r="B202" s="5"/>
      <c r="C202" s="6"/>
      <c r="D202" s="6"/>
      <c r="E202" s="6"/>
      <c r="H202" s="63"/>
      <c r="I202" s="63"/>
      <c r="J202" s="64"/>
    </row>
    <row r="203" spans="1:10" s="7" customFormat="1" ht="20.100000000000001" customHeight="1">
      <c r="A203" s="5"/>
      <c r="B203" s="5"/>
      <c r="C203" s="6"/>
      <c r="D203" s="6"/>
      <c r="E203" s="6"/>
      <c r="H203" s="63"/>
      <c r="I203" s="63"/>
      <c r="J203" s="64"/>
    </row>
    <row r="204" spans="1:10" s="7" customFormat="1" ht="20.100000000000001" customHeight="1">
      <c r="A204" s="5"/>
      <c r="B204" s="5"/>
      <c r="C204" s="6"/>
      <c r="D204" s="6"/>
      <c r="E204" s="6"/>
      <c r="H204" s="63"/>
      <c r="I204" s="63"/>
      <c r="J204" s="64"/>
    </row>
    <row r="205" spans="1:10" s="7" customFormat="1" ht="20.100000000000001" customHeight="1">
      <c r="A205" s="5"/>
      <c r="B205" s="5"/>
      <c r="C205" s="6"/>
      <c r="D205" s="6"/>
      <c r="E205" s="6"/>
      <c r="H205" s="63"/>
      <c r="I205" s="63"/>
      <c r="J205" s="64"/>
    </row>
    <row r="206" spans="1:10" s="7" customFormat="1" ht="20.100000000000001" customHeight="1">
      <c r="A206" s="5"/>
      <c r="B206" s="5"/>
      <c r="C206" s="6"/>
      <c r="D206" s="6"/>
      <c r="E206" s="6"/>
      <c r="H206" s="63"/>
      <c r="I206" s="63"/>
      <c r="J206" s="64"/>
    </row>
    <row r="207" spans="1:10" s="7" customFormat="1" ht="20.100000000000001" customHeight="1">
      <c r="A207" s="5"/>
      <c r="B207" s="5"/>
      <c r="C207" s="6"/>
      <c r="D207" s="6"/>
      <c r="E207" s="6"/>
      <c r="H207" s="63"/>
      <c r="I207" s="63"/>
      <c r="J207" s="64"/>
    </row>
    <row r="208" spans="1:10" s="7" customFormat="1" ht="20.100000000000001" customHeight="1">
      <c r="A208" s="5"/>
      <c r="B208" s="5"/>
      <c r="C208" s="6"/>
      <c r="D208" s="6"/>
      <c r="E208" s="6"/>
      <c r="H208" s="63"/>
      <c r="I208" s="63"/>
      <c r="J208" s="64"/>
    </row>
    <row r="209" spans="1:10" s="7" customFormat="1" ht="20.100000000000001" customHeight="1">
      <c r="A209" s="5"/>
      <c r="B209" s="5"/>
      <c r="C209" s="6"/>
      <c r="D209" s="6"/>
      <c r="E209" s="6"/>
      <c r="H209" s="63"/>
      <c r="I209" s="63"/>
      <c r="J209" s="64"/>
    </row>
    <row r="210" spans="1:10" s="7" customFormat="1" ht="20.100000000000001" customHeight="1">
      <c r="A210" s="5"/>
      <c r="B210" s="5"/>
      <c r="C210" s="6"/>
      <c r="D210" s="6"/>
      <c r="E210" s="6"/>
      <c r="H210" s="63"/>
      <c r="I210" s="63"/>
      <c r="J210" s="64"/>
    </row>
    <row r="211" spans="1:10" s="7" customFormat="1" ht="20.100000000000001" customHeight="1">
      <c r="A211" s="5"/>
      <c r="B211" s="5"/>
      <c r="C211" s="6"/>
      <c r="D211" s="6"/>
      <c r="E211" s="6"/>
      <c r="H211" s="63"/>
      <c r="I211" s="63"/>
      <c r="J211" s="64"/>
    </row>
    <row r="212" spans="1:10" s="7" customFormat="1" ht="20.100000000000001" customHeight="1">
      <c r="A212" s="5"/>
      <c r="B212" s="5"/>
      <c r="C212" s="6"/>
      <c r="D212" s="6"/>
      <c r="E212" s="6"/>
      <c r="H212" s="63"/>
      <c r="I212" s="63"/>
      <c r="J212" s="64"/>
    </row>
    <row r="213" spans="1:10" s="7" customFormat="1" ht="20.100000000000001" customHeight="1">
      <c r="A213" s="5"/>
      <c r="B213" s="5"/>
      <c r="C213" s="6"/>
      <c r="D213" s="6"/>
      <c r="E213" s="6"/>
      <c r="H213" s="63"/>
      <c r="I213" s="63"/>
      <c r="J213" s="64"/>
    </row>
    <row r="214" spans="1:10" s="7" customFormat="1" ht="20.100000000000001" customHeight="1">
      <c r="A214" s="5"/>
      <c r="B214" s="5"/>
      <c r="C214" s="6"/>
      <c r="D214" s="6"/>
      <c r="E214" s="6"/>
      <c r="H214" s="63"/>
      <c r="I214" s="63"/>
      <c r="J214" s="64"/>
    </row>
    <row r="215" spans="1:10" s="7" customFormat="1" ht="20.100000000000001" customHeight="1">
      <c r="A215" s="5"/>
      <c r="B215" s="5"/>
      <c r="C215" s="6"/>
      <c r="D215" s="6"/>
      <c r="E215" s="6"/>
      <c r="H215" s="63"/>
      <c r="I215" s="63"/>
      <c r="J215" s="64"/>
    </row>
    <row r="216" spans="1:10" s="7" customFormat="1" ht="20.100000000000001" customHeight="1">
      <c r="A216" s="5"/>
      <c r="B216" s="5"/>
      <c r="C216" s="6"/>
      <c r="D216" s="6"/>
      <c r="E216" s="6"/>
      <c r="H216" s="63"/>
      <c r="I216" s="63"/>
      <c r="J216" s="64"/>
    </row>
    <row r="217" spans="1:10" s="7" customFormat="1" ht="20.100000000000001" customHeight="1">
      <c r="A217" s="5"/>
      <c r="B217" s="5"/>
      <c r="C217" s="6"/>
      <c r="D217" s="6"/>
      <c r="E217" s="6"/>
      <c r="H217" s="63"/>
      <c r="I217" s="63"/>
      <c r="J217" s="64"/>
    </row>
    <row r="218" spans="1:10" s="7" customFormat="1" ht="20.100000000000001" customHeight="1">
      <c r="A218" s="5"/>
      <c r="B218" s="5"/>
      <c r="C218" s="6"/>
      <c r="D218" s="6"/>
      <c r="E218" s="6"/>
      <c r="H218" s="63"/>
      <c r="I218" s="63"/>
      <c r="J218" s="64"/>
    </row>
    <row r="219" spans="1:10" s="7" customFormat="1" ht="20.100000000000001" customHeight="1">
      <c r="A219" s="5"/>
      <c r="B219" s="5"/>
      <c r="C219" s="6"/>
      <c r="D219" s="6"/>
      <c r="E219" s="6"/>
      <c r="H219" s="63"/>
      <c r="I219" s="63"/>
      <c r="J219" s="64"/>
    </row>
    <row r="220" spans="1:10" s="7" customFormat="1" ht="20.100000000000001" customHeight="1">
      <c r="A220" s="5"/>
      <c r="B220" s="5"/>
      <c r="C220" s="6"/>
      <c r="D220" s="6"/>
      <c r="E220" s="6"/>
      <c r="H220" s="63"/>
      <c r="I220" s="63"/>
      <c r="J220" s="64"/>
    </row>
    <row r="221" spans="1:10" s="7" customFormat="1" ht="20.100000000000001" customHeight="1">
      <c r="A221" s="5"/>
      <c r="B221" s="5"/>
      <c r="C221" s="6"/>
      <c r="D221" s="6"/>
      <c r="E221" s="6"/>
      <c r="H221" s="63"/>
      <c r="I221" s="63"/>
      <c r="J221" s="64"/>
    </row>
    <row r="222" spans="1:10" s="7" customFormat="1" ht="20.100000000000001" customHeight="1">
      <c r="A222" s="5"/>
      <c r="B222" s="5"/>
      <c r="C222" s="6"/>
      <c r="D222" s="6"/>
      <c r="E222" s="6"/>
      <c r="H222" s="63"/>
      <c r="I222" s="63"/>
      <c r="J222" s="64"/>
    </row>
    <row r="223" spans="1:10" s="7" customFormat="1" ht="20.100000000000001" customHeight="1">
      <c r="A223" s="5"/>
      <c r="B223" s="5"/>
      <c r="C223" s="6"/>
      <c r="D223" s="6"/>
      <c r="E223" s="6"/>
      <c r="H223" s="63"/>
      <c r="I223" s="63"/>
      <c r="J223" s="64"/>
    </row>
    <row r="224" spans="1:10" s="7" customFormat="1" ht="20.100000000000001" customHeight="1">
      <c r="A224" s="5"/>
      <c r="B224" s="5"/>
      <c r="C224" s="6"/>
      <c r="D224" s="6"/>
      <c r="E224" s="6"/>
      <c r="H224" s="63"/>
      <c r="I224" s="63"/>
      <c r="J224" s="64"/>
    </row>
    <row r="225" spans="1:10" s="7" customFormat="1" ht="20.100000000000001" customHeight="1">
      <c r="A225" s="5"/>
      <c r="B225" s="5"/>
      <c r="C225" s="6"/>
      <c r="D225" s="6"/>
      <c r="E225" s="6"/>
      <c r="H225" s="63"/>
      <c r="I225" s="63"/>
      <c r="J225" s="64"/>
    </row>
    <row r="226" spans="1:10" s="7" customFormat="1" ht="20.100000000000001" customHeight="1">
      <c r="A226" s="5"/>
      <c r="B226" s="5"/>
      <c r="C226" s="6"/>
      <c r="D226" s="6"/>
      <c r="E226" s="6"/>
      <c r="H226" s="63"/>
      <c r="I226" s="63"/>
      <c r="J226" s="64"/>
    </row>
    <row r="227" spans="1:10" s="7" customFormat="1" ht="20.100000000000001" customHeight="1">
      <c r="A227" s="5"/>
      <c r="B227" s="5"/>
      <c r="C227" s="6"/>
      <c r="D227" s="6"/>
      <c r="E227" s="6"/>
      <c r="H227" s="63"/>
      <c r="I227" s="63"/>
      <c r="J227" s="64"/>
    </row>
    <row r="228" spans="1:10" s="7" customFormat="1" ht="20.100000000000001" customHeight="1">
      <c r="A228" s="5"/>
      <c r="B228" s="5"/>
      <c r="C228" s="6"/>
      <c r="D228" s="6"/>
      <c r="E228" s="6"/>
      <c r="H228" s="63"/>
      <c r="I228" s="63"/>
      <c r="J228" s="64"/>
    </row>
    <row r="229" spans="1:10" s="7" customFormat="1" ht="20.100000000000001" customHeight="1">
      <c r="A229" s="5"/>
      <c r="B229" s="5"/>
      <c r="C229" s="6"/>
      <c r="D229" s="6"/>
      <c r="E229" s="6"/>
      <c r="H229" s="63"/>
      <c r="I229" s="63"/>
      <c r="J229" s="64"/>
    </row>
    <row r="230" spans="1:10" s="7" customFormat="1" ht="20.100000000000001" customHeight="1">
      <c r="A230" s="5"/>
      <c r="B230" s="5"/>
      <c r="C230" s="6"/>
      <c r="D230" s="6"/>
      <c r="E230" s="6"/>
      <c r="H230" s="63"/>
      <c r="I230" s="63"/>
      <c r="J230" s="64"/>
    </row>
    <row r="231" spans="1:10" s="7" customFormat="1" ht="20.100000000000001" customHeight="1">
      <c r="A231" s="5"/>
      <c r="B231" s="5"/>
      <c r="C231" s="6"/>
      <c r="D231" s="6"/>
      <c r="E231" s="6"/>
      <c r="H231" s="63"/>
      <c r="I231" s="63"/>
      <c r="J231" s="64"/>
    </row>
    <row r="232" spans="1:10" s="7" customFormat="1" ht="20.100000000000001" customHeight="1">
      <c r="A232" s="5"/>
      <c r="B232" s="5"/>
      <c r="C232" s="6"/>
      <c r="D232" s="6"/>
      <c r="E232" s="6"/>
      <c r="H232" s="63"/>
      <c r="I232" s="63"/>
      <c r="J232" s="64"/>
    </row>
    <row r="233" spans="1:10" s="7" customFormat="1" ht="20.100000000000001" customHeight="1">
      <c r="A233" s="5"/>
      <c r="B233" s="5"/>
      <c r="C233" s="6"/>
      <c r="D233" s="6"/>
      <c r="E233" s="6"/>
      <c r="H233" s="63"/>
      <c r="I233" s="63"/>
      <c r="J233" s="64"/>
    </row>
    <row r="234" spans="1:10" s="7" customFormat="1" ht="20.100000000000001" customHeight="1">
      <c r="A234" s="5"/>
      <c r="B234" s="5"/>
      <c r="C234" s="6"/>
      <c r="D234" s="6"/>
      <c r="E234" s="6"/>
      <c r="H234" s="63"/>
      <c r="I234" s="63"/>
      <c r="J234" s="64"/>
    </row>
    <row r="235" spans="1:10" s="7" customFormat="1" ht="20.100000000000001" customHeight="1">
      <c r="A235" s="5"/>
      <c r="B235" s="5"/>
      <c r="C235" s="6"/>
      <c r="D235" s="6"/>
      <c r="E235" s="6"/>
      <c r="H235" s="63"/>
      <c r="I235" s="63"/>
      <c r="J235" s="64"/>
    </row>
    <row r="236" spans="1:10" s="7" customFormat="1" ht="20.100000000000001" customHeight="1">
      <c r="A236" s="5"/>
      <c r="B236" s="5"/>
      <c r="C236" s="6"/>
      <c r="D236" s="6"/>
      <c r="E236" s="6"/>
      <c r="H236" s="63"/>
      <c r="I236" s="63"/>
      <c r="J236" s="64"/>
    </row>
    <row r="237" spans="1:10" s="7" customFormat="1" ht="20.100000000000001" customHeight="1">
      <c r="A237" s="5"/>
      <c r="B237" s="5"/>
      <c r="C237" s="6"/>
      <c r="D237" s="6"/>
      <c r="E237" s="6"/>
      <c r="H237" s="63"/>
      <c r="I237" s="63"/>
      <c r="J237" s="64"/>
    </row>
    <row r="238" spans="1:10" s="7" customFormat="1" ht="20.100000000000001" customHeight="1">
      <c r="A238" s="5"/>
      <c r="B238" s="5"/>
      <c r="C238" s="6"/>
      <c r="D238" s="6"/>
      <c r="E238" s="6"/>
      <c r="H238" s="63"/>
      <c r="I238" s="63"/>
      <c r="J238" s="64"/>
    </row>
    <row r="239" spans="1:10" s="7" customFormat="1" ht="20.100000000000001" customHeight="1">
      <c r="A239" s="5"/>
      <c r="B239" s="5"/>
      <c r="C239" s="6"/>
      <c r="D239" s="6"/>
      <c r="E239" s="6"/>
      <c r="H239" s="63"/>
      <c r="I239" s="63"/>
      <c r="J239" s="64"/>
    </row>
    <row r="240" spans="1:10" s="7" customFormat="1" ht="20.100000000000001" customHeight="1">
      <c r="A240" s="5"/>
      <c r="B240" s="5"/>
      <c r="C240" s="6"/>
      <c r="D240" s="6"/>
      <c r="E240" s="6"/>
      <c r="H240" s="63"/>
      <c r="I240" s="63"/>
      <c r="J240" s="64"/>
    </row>
    <row r="241" spans="1:10" s="7" customFormat="1" ht="20.100000000000001" customHeight="1">
      <c r="A241" s="5"/>
      <c r="B241" s="5"/>
      <c r="C241" s="6"/>
      <c r="D241" s="6"/>
      <c r="E241" s="6"/>
      <c r="H241" s="63"/>
      <c r="I241" s="63"/>
      <c r="J241" s="64"/>
    </row>
    <row r="242" spans="1:10" s="7" customFormat="1" ht="20.100000000000001" customHeight="1">
      <c r="A242" s="5"/>
      <c r="B242" s="5"/>
      <c r="C242" s="6"/>
      <c r="D242" s="6"/>
      <c r="E242" s="6"/>
      <c r="H242" s="63"/>
      <c r="I242" s="63"/>
      <c r="J242" s="64"/>
    </row>
    <row r="243" spans="1:10" s="7" customFormat="1" ht="20.100000000000001" customHeight="1">
      <c r="A243" s="5"/>
      <c r="B243" s="5"/>
      <c r="C243" s="6"/>
      <c r="D243" s="6"/>
      <c r="E243" s="6"/>
      <c r="H243" s="63"/>
      <c r="I243" s="63"/>
      <c r="J243" s="64"/>
    </row>
    <row r="244" spans="1:10" s="7" customFormat="1" ht="20.100000000000001" customHeight="1">
      <c r="A244" s="5"/>
      <c r="B244" s="5"/>
      <c r="C244" s="6"/>
      <c r="D244" s="6"/>
      <c r="E244" s="6"/>
      <c r="H244" s="63"/>
      <c r="I244" s="63"/>
      <c r="J244" s="64"/>
    </row>
    <row r="245" spans="1:10" s="7" customFormat="1" ht="20.100000000000001" customHeight="1">
      <c r="A245" s="5"/>
      <c r="B245" s="5"/>
      <c r="C245" s="6"/>
      <c r="D245" s="6"/>
      <c r="E245" s="6"/>
      <c r="H245" s="63"/>
      <c r="I245" s="63"/>
      <c r="J245" s="64"/>
    </row>
    <row r="246" spans="1:10" s="7" customFormat="1" ht="20.100000000000001" customHeight="1">
      <c r="A246" s="5"/>
      <c r="B246" s="5"/>
      <c r="C246" s="6"/>
      <c r="D246" s="6"/>
      <c r="E246" s="6"/>
      <c r="H246" s="63"/>
      <c r="I246" s="63"/>
      <c r="J246" s="64"/>
    </row>
    <row r="247" spans="1:10" s="7" customFormat="1" ht="20.100000000000001" customHeight="1">
      <c r="A247" s="5"/>
      <c r="B247" s="5"/>
      <c r="C247" s="6"/>
      <c r="D247" s="6"/>
      <c r="E247" s="6"/>
      <c r="H247" s="63"/>
      <c r="I247" s="63"/>
      <c r="J247" s="64"/>
    </row>
    <row r="248" spans="1:10" s="7" customFormat="1" ht="20.100000000000001" customHeight="1">
      <c r="A248" s="5"/>
      <c r="B248" s="5"/>
      <c r="C248" s="6"/>
      <c r="D248" s="6"/>
      <c r="E248" s="6"/>
      <c r="H248" s="63"/>
      <c r="I248" s="63"/>
      <c r="J248" s="64"/>
    </row>
    <row r="249" spans="1:10" s="7" customFormat="1" ht="20.100000000000001" customHeight="1">
      <c r="A249" s="5"/>
      <c r="B249" s="5"/>
      <c r="C249" s="6"/>
      <c r="D249" s="6"/>
      <c r="E249" s="6"/>
      <c r="H249" s="63"/>
      <c r="I249" s="63"/>
      <c r="J249" s="64"/>
    </row>
    <row r="250" spans="1:10" s="7" customFormat="1" ht="20.100000000000001" customHeight="1">
      <c r="A250" s="5"/>
      <c r="B250" s="5"/>
      <c r="C250" s="6"/>
      <c r="D250" s="6"/>
      <c r="E250" s="6"/>
      <c r="H250" s="63"/>
      <c r="I250" s="63"/>
      <c r="J250" s="64"/>
    </row>
    <row r="251" spans="1:10" s="7" customFormat="1" ht="20.100000000000001" customHeight="1">
      <c r="A251" s="5"/>
      <c r="B251" s="5"/>
      <c r="C251" s="6"/>
      <c r="D251" s="6"/>
      <c r="E251" s="6"/>
      <c r="H251" s="63"/>
      <c r="I251" s="63"/>
      <c r="J251" s="64"/>
    </row>
    <row r="252" spans="1:10" s="7" customFormat="1" ht="20.100000000000001" customHeight="1">
      <c r="A252" s="5"/>
      <c r="B252" s="5"/>
      <c r="C252" s="6"/>
      <c r="D252" s="6"/>
      <c r="E252" s="6"/>
      <c r="H252" s="63"/>
      <c r="I252" s="63"/>
      <c r="J252" s="64"/>
    </row>
    <row r="253" spans="1:10" s="7" customFormat="1" ht="20.100000000000001" customHeight="1">
      <c r="A253" s="5"/>
      <c r="B253" s="5"/>
      <c r="C253" s="6"/>
      <c r="D253" s="6"/>
      <c r="E253" s="6"/>
      <c r="H253" s="63"/>
      <c r="I253" s="63"/>
      <c r="J253" s="64"/>
    </row>
    <row r="254" spans="1:10" s="7" customFormat="1" ht="20.100000000000001" customHeight="1">
      <c r="A254" s="5"/>
      <c r="B254" s="5"/>
      <c r="C254" s="6"/>
      <c r="D254" s="6"/>
      <c r="E254" s="6"/>
      <c r="H254" s="63"/>
      <c r="I254" s="63"/>
      <c r="J254" s="64"/>
    </row>
    <row r="255" spans="1:10" s="7" customFormat="1" ht="20.100000000000001" customHeight="1">
      <c r="A255" s="5"/>
      <c r="B255" s="5"/>
      <c r="C255" s="6"/>
      <c r="D255" s="6"/>
      <c r="E255" s="6"/>
      <c r="H255" s="63"/>
      <c r="I255" s="63"/>
      <c r="J255" s="64"/>
    </row>
    <row r="256" spans="1:10" s="7" customFormat="1" ht="20.100000000000001" customHeight="1">
      <c r="A256" s="5"/>
      <c r="B256" s="5"/>
      <c r="C256" s="6"/>
      <c r="D256" s="6"/>
      <c r="E256" s="6"/>
      <c r="H256" s="63"/>
      <c r="I256" s="63"/>
      <c r="J256" s="64"/>
    </row>
    <row r="257" spans="1:10" s="7" customFormat="1" ht="20.100000000000001" customHeight="1">
      <c r="A257" s="5"/>
      <c r="B257" s="5"/>
      <c r="C257" s="6"/>
      <c r="D257" s="6"/>
      <c r="E257" s="6"/>
      <c r="H257" s="63"/>
      <c r="I257" s="63"/>
      <c r="J257" s="64"/>
    </row>
    <row r="258" spans="1:10" s="7" customFormat="1" ht="20.100000000000001" customHeight="1">
      <c r="A258" s="5"/>
      <c r="B258" s="5"/>
      <c r="C258" s="6"/>
      <c r="D258" s="6"/>
      <c r="E258" s="6"/>
      <c r="H258" s="63"/>
      <c r="I258" s="63"/>
      <c r="J258" s="64"/>
    </row>
    <row r="259" spans="1:10" s="7" customFormat="1" ht="20.100000000000001" customHeight="1">
      <c r="A259" s="5"/>
      <c r="B259" s="5"/>
      <c r="C259" s="6"/>
      <c r="D259" s="6"/>
      <c r="E259" s="6"/>
      <c r="H259" s="63"/>
      <c r="I259" s="63"/>
      <c r="J259" s="64"/>
    </row>
    <row r="260" spans="1:10" s="7" customFormat="1" ht="20.100000000000001" customHeight="1">
      <c r="A260" s="5"/>
      <c r="B260" s="5"/>
      <c r="C260" s="6"/>
      <c r="D260" s="6"/>
      <c r="E260" s="6"/>
      <c r="H260" s="63"/>
      <c r="I260" s="63"/>
      <c r="J260" s="64"/>
    </row>
    <row r="261" spans="1:10" s="7" customFormat="1" ht="20.100000000000001" customHeight="1">
      <c r="A261" s="5"/>
      <c r="B261" s="5"/>
      <c r="C261" s="6"/>
      <c r="D261" s="6"/>
      <c r="E261" s="6"/>
      <c r="H261" s="63"/>
      <c r="I261" s="63"/>
      <c r="J261" s="64"/>
    </row>
    <row r="262" spans="1:10" s="7" customFormat="1" ht="20.100000000000001" customHeight="1">
      <c r="A262" s="5"/>
      <c r="B262" s="5"/>
      <c r="C262" s="6"/>
      <c r="D262" s="6"/>
      <c r="E262" s="6"/>
      <c r="H262" s="63"/>
      <c r="I262" s="63"/>
      <c r="J262" s="64"/>
    </row>
    <row r="263" spans="1:10" s="7" customFormat="1" ht="20.100000000000001" customHeight="1">
      <c r="A263" s="5"/>
      <c r="B263" s="5"/>
      <c r="C263" s="6"/>
      <c r="D263" s="6"/>
      <c r="E263" s="6"/>
      <c r="H263" s="63"/>
      <c r="I263" s="63"/>
      <c r="J263" s="64"/>
    </row>
    <row r="264" spans="1:10" s="7" customFormat="1" ht="20.100000000000001" customHeight="1">
      <c r="A264" s="5"/>
      <c r="B264" s="5"/>
      <c r="C264" s="6"/>
      <c r="D264" s="6"/>
      <c r="E264" s="6"/>
      <c r="H264" s="63"/>
      <c r="I264" s="63"/>
      <c r="J264" s="64"/>
    </row>
    <row r="265" spans="1:10" s="7" customFormat="1" ht="20.100000000000001" customHeight="1">
      <c r="A265" s="5"/>
      <c r="B265" s="5"/>
      <c r="C265" s="6"/>
      <c r="D265" s="6"/>
      <c r="E265" s="6"/>
      <c r="H265" s="63"/>
      <c r="I265" s="63"/>
      <c r="J265" s="64"/>
    </row>
    <row r="266" spans="1:10" s="7" customFormat="1" ht="20.100000000000001" customHeight="1">
      <c r="A266" s="5"/>
      <c r="B266" s="5"/>
      <c r="C266" s="6"/>
      <c r="D266" s="6"/>
      <c r="E266" s="6"/>
      <c r="H266" s="63"/>
      <c r="I266" s="63"/>
      <c r="J266" s="64"/>
    </row>
    <row r="267" spans="1:10" s="7" customFormat="1" ht="20.100000000000001" customHeight="1">
      <c r="A267" s="5"/>
      <c r="B267" s="5"/>
      <c r="C267" s="6"/>
      <c r="D267" s="6"/>
      <c r="E267" s="6"/>
      <c r="H267" s="63"/>
      <c r="I267" s="63"/>
      <c r="J267" s="64"/>
    </row>
    <row r="268" spans="1:10" s="7" customFormat="1" ht="20.100000000000001" customHeight="1">
      <c r="A268" s="5"/>
      <c r="B268" s="5"/>
      <c r="C268" s="6"/>
      <c r="D268" s="6"/>
      <c r="E268" s="6"/>
      <c r="H268" s="63"/>
      <c r="I268" s="63"/>
      <c r="J268" s="64"/>
    </row>
    <row r="269" spans="1:10" s="7" customFormat="1" ht="20.100000000000001" customHeight="1">
      <c r="A269" s="5"/>
      <c r="B269" s="5"/>
      <c r="C269" s="6"/>
      <c r="D269" s="6"/>
      <c r="E269" s="6"/>
      <c r="H269" s="63"/>
      <c r="I269" s="63"/>
      <c r="J269" s="64"/>
    </row>
    <row r="270" spans="1:10" s="7" customFormat="1" ht="20.100000000000001" customHeight="1">
      <c r="A270" s="5"/>
      <c r="B270" s="5"/>
      <c r="C270" s="6"/>
      <c r="D270" s="6"/>
      <c r="E270" s="6"/>
      <c r="H270" s="63"/>
      <c r="I270" s="63"/>
      <c r="J270" s="64"/>
    </row>
    <row r="271" spans="1:10" s="7" customFormat="1" ht="20.100000000000001" customHeight="1">
      <c r="A271" s="5"/>
      <c r="B271" s="5"/>
      <c r="C271" s="6"/>
      <c r="D271" s="6"/>
      <c r="E271" s="6"/>
      <c r="H271" s="63"/>
      <c r="I271" s="63"/>
      <c r="J271" s="64"/>
    </row>
    <row r="272" spans="1:10" s="7" customFormat="1" ht="20.100000000000001" customHeight="1">
      <c r="A272" s="5"/>
      <c r="B272" s="5"/>
      <c r="C272" s="6"/>
      <c r="D272" s="6"/>
      <c r="E272" s="6"/>
      <c r="H272" s="63"/>
      <c r="I272" s="63"/>
      <c r="J272" s="64"/>
    </row>
    <row r="273" spans="1:10" s="7" customFormat="1" ht="20.100000000000001" customHeight="1">
      <c r="A273" s="5"/>
      <c r="B273" s="5"/>
      <c r="C273" s="6"/>
      <c r="D273" s="6"/>
      <c r="E273" s="6"/>
      <c r="H273" s="63"/>
      <c r="I273" s="63"/>
      <c r="J273" s="64"/>
    </row>
    <row r="274" spans="1:10" s="7" customFormat="1" ht="20.100000000000001" customHeight="1">
      <c r="A274" s="5"/>
      <c r="B274" s="5"/>
      <c r="C274" s="6"/>
      <c r="D274" s="6"/>
      <c r="E274" s="6"/>
      <c r="H274" s="63"/>
      <c r="I274" s="63"/>
      <c r="J274" s="64"/>
    </row>
    <row r="275" spans="1:10" s="7" customFormat="1" ht="20.100000000000001" customHeight="1">
      <c r="A275" s="5"/>
      <c r="B275" s="5"/>
      <c r="C275" s="6"/>
      <c r="D275" s="6"/>
      <c r="E275" s="6"/>
      <c r="H275" s="63"/>
      <c r="I275" s="63"/>
      <c r="J275" s="64"/>
    </row>
    <row r="276" spans="1:10" s="7" customFormat="1" ht="20.100000000000001" customHeight="1">
      <c r="A276" s="5"/>
      <c r="B276" s="5"/>
      <c r="C276" s="6"/>
      <c r="D276" s="6"/>
      <c r="E276" s="6"/>
      <c r="H276" s="63"/>
      <c r="I276" s="63"/>
      <c r="J276" s="64"/>
    </row>
    <row r="277" spans="1:10" s="7" customFormat="1" ht="20.100000000000001" customHeight="1">
      <c r="A277" s="5"/>
      <c r="B277" s="5"/>
      <c r="C277" s="6"/>
      <c r="D277" s="6"/>
      <c r="E277" s="6"/>
      <c r="H277" s="63"/>
      <c r="I277" s="63"/>
      <c r="J277" s="64"/>
    </row>
    <row r="278" spans="1:10" s="7" customFormat="1" ht="20.100000000000001" customHeight="1">
      <c r="A278" s="5"/>
      <c r="B278" s="5"/>
      <c r="C278" s="6"/>
      <c r="D278" s="6"/>
      <c r="E278" s="6"/>
      <c r="H278" s="63"/>
      <c r="I278" s="63"/>
      <c r="J278" s="64"/>
    </row>
    <row r="279" spans="1:10" s="7" customFormat="1" ht="20.100000000000001" customHeight="1">
      <c r="A279" s="5"/>
      <c r="B279" s="5"/>
      <c r="C279" s="6"/>
      <c r="D279" s="6"/>
      <c r="E279" s="6"/>
      <c r="H279" s="63"/>
      <c r="I279" s="63"/>
      <c r="J279" s="64"/>
    </row>
    <row r="280" spans="1:10" s="7" customFormat="1" ht="20.100000000000001" customHeight="1">
      <c r="A280" s="5"/>
      <c r="B280" s="5"/>
      <c r="C280" s="6"/>
      <c r="D280" s="6"/>
      <c r="E280" s="6"/>
      <c r="H280" s="63"/>
      <c r="I280" s="63"/>
      <c r="J280" s="64"/>
    </row>
    <row r="281" spans="1:10" s="7" customFormat="1" ht="20.100000000000001" customHeight="1">
      <c r="A281" s="5"/>
      <c r="B281" s="5"/>
      <c r="C281" s="6"/>
      <c r="D281" s="6"/>
      <c r="E281" s="6"/>
      <c r="H281" s="63"/>
      <c r="I281" s="63"/>
      <c r="J281" s="64"/>
    </row>
    <row r="282" spans="1:10" s="7" customFormat="1" ht="20.100000000000001" customHeight="1">
      <c r="A282" s="5"/>
      <c r="B282" s="5"/>
      <c r="C282" s="6"/>
      <c r="D282" s="6"/>
      <c r="E282" s="6"/>
      <c r="H282" s="63"/>
      <c r="I282" s="63"/>
      <c r="J282" s="64"/>
    </row>
    <row r="283" spans="1:10" s="7" customFormat="1" ht="20.100000000000001" customHeight="1">
      <c r="A283" s="5"/>
      <c r="B283" s="5"/>
      <c r="C283" s="6"/>
      <c r="D283" s="6"/>
      <c r="E283" s="6"/>
      <c r="H283" s="63"/>
      <c r="I283" s="63"/>
      <c r="J283" s="64"/>
    </row>
    <row r="284" spans="1:10" s="7" customFormat="1" ht="20.100000000000001" customHeight="1">
      <c r="A284" s="5"/>
      <c r="B284" s="5"/>
      <c r="C284" s="6"/>
      <c r="D284" s="6"/>
      <c r="E284" s="6"/>
      <c r="H284" s="63"/>
      <c r="I284" s="63"/>
      <c r="J284" s="64"/>
    </row>
    <row r="285" spans="1:10" s="7" customFormat="1" ht="20.100000000000001" customHeight="1">
      <c r="A285" s="5"/>
      <c r="B285" s="5"/>
      <c r="C285" s="6"/>
      <c r="D285" s="6"/>
      <c r="E285" s="6"/>
      <c r="H285" s="63"/>
      <c r="I285" s="63"/>
      <c r="J285" s="64"/>
    </row>
    <row r="286" spans="1:10" s="7" customFormat="1" ht="20.100000000000001" customHeight="1">
      <c r="A286" s="5"/>
      <c r="B286" s="5"/>
      <c r="C286" s="6"/>
      <c r="D286" s="6"/>
      <c r="E286" s="6"/>
      <c r="H286" s="63"/>
      <c r="I286" s="63"/>
      <c r="J286" s="64"/>
    </row>
    <row r="287" spans="1:10" s="7" customFormat="1" ht="20.100000000000001" customHeight="1">
      <c r="A287" s="5"/>
      <c r="B287" s="5"/>
      <c r="C287" s="6"/>
      <c r="D287" s="6"/>
      <c r="E287" s="6"/>
      <c r="H287" s="63"/>
      <c r="I287" s="63"/>
      <c r="J287" s="64"/>
    </row>
    <row r="288" spans="1:10" s="7" customFormat="1" ht="20.100000000000001" customHeight="1">
      <c r="A288" s="5"/>
      <c r="B288" s="5"/>
      <c r="C288" s="6"/>
      <c r="D288" s="6"/>
      <c r="E288" s="6"/>
      <c r="H288" s="63"/>
      <c r="I288" s="63"/>
      <c r="J288" s="64"/>
    </row>
    <row r="289" spans="1:10" s="7" customFormat="1" ht="20.100000000000001" customHeight="1">
      <c r="A289" s="5"/>
      <c r="B289" s="5"/>
      <c r="C289" s="6"/>
      <c r="D289" s="6"/>
      <c r="E289" s="6"/>
      <c r="H289" s="63"/>
      <c r="I289" s="63"/>
      <c r="J289" s="64"/>
    </row>
    <row r="290" spans="1:10" s="7" customFormat="1" ht="20.100000000000001" customHeight="1">
      <c r="A290" s="5"/>
      <c r="B290" s="5"/>
      <c r="C290" s="6"/>
      <c r="D290" s="6"/>
      <c r="E290" s="6"/>
      <c r="H290" s="63"/>
      <c r="I290" s="63"/>
      <c r="J290" s="64"/>
    </row>
    <row r="291" spans="1:10" s="7" customFormat="1" ht="20.100000000000001" customHeight="1">
      <c r="A291" s="5"/>
      <c r="B291" s="5"/>
      <c r="C291" s="6"/>
      <c r="D291" s="6"/>
      <c r="E291" s="6"/>
      <c r="H291" s="63"/>
      <c r="I291" s="63"/>
      <c r="J291" s="64"/>
    </row>
    <row r="292" spans="1:10" s="7" customFormat="1" ht="20.100000000000001" customHeight="1">
      <c r="A292" s="5"/>
      <c r="B292" s="5"/>
      <c r="C292" s="6"/>
      <c r="D292" s="6"/>
      <c r="E292" s="6"/>
      <c r="H292" s="63"/>
      <c r="I292" s="63"/>
      <c r="J292" s="64"/>
    </row>
    <row r="293" spans="1:10" s="7" customFormat="1" ht="20.100000000000001" customHeight="1">
      <c r="A293" s="5"/>
      <c r="B293" s="5"/>
      <c r="C293" s="6"/>
      <c r="D293" s="6"/>
      <c r="E293" s="6"/>
      <c r="H293" s="63"/>
      <c r="I293" s="63"/>
      <c r="J293" s="64"/>
    </row>
    <row r="294" spans="1:10" s="7" customFormat="1" ht="20.100000000000001" customHeight="1">
      <c r="A294" s="5"/>
      <c r="B294" s="5"/>
      <c r="C294" s="6"/>
      <c r="D294" s="6"/>
      <c r="E294" s="6"/>
      <c r="H294" s="63"/>
      <c r="I294" s="63"/>
      <c r="J294" s="64"/>
    </row>
    <row r="295" spans="1:10" s="7" customFormat="1" ht="20.100000000000001" customHeight="1">
      <c r="A295" s="5"/>
      <c r="B295" s="5"/>
      <c r="C295" s="6"/>
      <c r="D295" s="6"/>
      <c r="E295" s="6"/>
      <c r="H295" s="63"/>
      <c r="I295" s="63"/>
      <c r="J295" s="64"/>
    </row>
    <row r="296" spans="1:10" s="7" customFormat="1" ht="20.100000000000001" customHeight="1">
      <c r="A296" s="5"/>
      <c r="B296" s="5"/>
      <c r="C296" s="6"/>
      <c r="D296" s="6"/>
      <c r="E296" s="6"/>
      <c r="H296" s="63"/>
      <c r="I296" s="63"/>
      <c r="J296" s="64"/>
    </row>
    <row r="297" spans="1:10" s="7" customFormat="1" ht="20.100000000000001" customHeight="1">
      <c r="A297" s="5"/>
      <c r="B297" s="5"/>
      <c r="C297" s="6"/>
      <c r="D297" s="6"/>
      <c r="E297" s="6"/>
      <c r="H297" s="63"/>
      <c r="I297" s="63"/>
      <c r="J297" s="64"/>
    </row>
    <row r="298" spans="1:10" s="7" customFormat="1" ht="20.100000000000001" customHeight="1">
      <c r="A298" s="5"/>
      <c r="B298" s="5"/>
      <c r="C298" s="6"/>
      <c r="D298" s="6"/>
      <c r="E298" s="6"/>
      <c r="H298" s="63"/>
      <c r="I298" s="63"/>
      <c r="J298" s="64"/>
    </row>
    <row r="299" spans="1:10" s="7" customFormat="1" ht="20.100000000000001" customHeight="1">
      <c r="A299" s="5"/>
      <c r="B299" s="5"/>
      <c r="C299" s="6"/>
      <c r="D299" s="6"/>
      <c r="E299" s="6"/>
      <c r="H299" s="63"/>
      <c r="I299" s="63"/>
      <c r="J299" s="64"/>
    </row>
    <row r="300" spans="1:10" s="7" customFormat="1" ht="20.100000000000001" customHeight="1">
      <c r="A300" s="5"/>
      <c r="B300" s="5"/>
      <c r="C300" s="6"/>
      <c r="D300" s="6"/>
      <c r="E300" s="6"/>
      <c r="H300" s="63"/>
      <c r="I300" s="63"/>
      <c r="J300" s="64"/>
    </row>
    <row r="301" spans="1:10" s="7" customFormat="1" ht="20.100000000000001" customHeight="1">
      <c r="A301" s="5"/>
      <c r="B301" s="5"/>
      <c r="C301" s="6"/>
      <c r="D301" s="6"/>
      <c r="E301" s="6"/>
      <c r="H301" s="63"/>
      <c r="I301" s="63"/>
      <c r="J301" s="64"/>
    </row>
    <row r="302" spans="1:10" s="7" customFormat="1" ht="20.100000000000001" customHeight="1">
      <c r="A302" s="5"/>
      <c r="B302" s="5"/>
      <c r="C302" s="6"/>
      <c r="D302" s="6"/>
      <c r="E302" s="6"/>
      <c r="H302" s="63"/>
      <c r="I302" s="63"/>
      <c r="J302" s="64"/>
    </row>
    <row r="303" spans="1:10" s="7" customFormat="1" ht="20.100000000000001" customHeight="1">
      <c r="A303" s="5"/>
      <c r="B303" s="5"/>
      <c r="C303" s="6"/>
      <c r="D303" s="6"/>
      <c r="E303" s="6"/>
      <c r="H303" s="63"/>
      <c r="I303" s="63"/>
      <c r="J303" s="64"/>
    </row>
    <row r="304" spans="1:10" s="7" customFormat="1" ht="20.100000000000001" customHeight="1">
      <c r="A304" s="5"/>
      <c r="B304" s="5"/>
      <c r="C304" s="6"/>
      <c r="D304" s="6"/>
      <c r="E304" s="6"/>
      <c r="H304" s="63"/>
      <c r="I304" s="63"/>
      <c r="J304" s="64"/>
    </row>
    <row r="305" spans="1:10" s="7" customFormat="1" ht="20.100000000000001" customHeight="1">
      <c r="A305" s="5"/>
      <c r="B305" s="5"/>
      <c r="C305" s="6"/>
      <c r="D305" s="6"/>
      <c r="E305" s="6"/>
      <c r="H305" s="63"/>
      <c r="I305" s="63"/>
      <c r="J305" s="64"/>
    </row>
    <row r="306" spans="1:10" s="7" customFormat="1" ht="20.100000000000001" customHeight="1">
      <c r="A306" s="5"/>
      <c r="B306" s="5"/>
      <c r="C306" s="6"/>
      <c r="D306" s="6"/>
      <c r="E306" s="6"/>
      <c r="H306" s="63"/>
      <c r="I306" s="63"/>
      <c r="J306" s="64"/>
    </row>
    <row r="307" spans="1:10" s="7" customFormat="1" ht="20.100000000000001" customHeight="1">
      <c r="A307" s="5"/>
      <c r="B307" s="5"/>
      <c r="C307" s="6"/>
      <c r="D307" s="6"/>
      <c r="E307" s="6"/>
      <c r="H307" s="63"/>
      <c r="I307" s="63"/>
      <c r="J307" s="64"/>
    </row>
    <row r="308" spans="1:10" s="7" customFormat="1" ht="20.100000000000001" customHeight="1">
      <c r="A308" s="5"/>
      <c r="B308" s="5"/>
      <c r="C308" s="6"/>
      <c r="D308" s="6"/>
      <c r="E308" s="6"/>
      <c r="H308" s="63"/>
      <c r="I308" s="63"/>
      <c r="J308" s="64"/>
    </row>
    <row r="309" spans="1:10" s="7" customFormat="1" ht="20.100000000000001" customHeight="1">
      <c r="A309" s="5"/>
      <c r="B309" s="5"/>
      <c r="C309" s="6"/>
      <c r="D309" s="6"/>
      <c r="E309" s="6"/>
      <c r="H309" s="63"/>
      <c r="I309" s="63"/>
      <c r="J309" s="64"/>
    </row>
    <row r="310" spans="1:10" s="7" customFormat="1" ht="20.100000000000001" customHeight="1">
      <c r="A310" s="5"/>
      <c r="B310" s="5"/>
      <c r="C310" s="6"/>
      <c r="D310" s="6"/>
      <c r="E310" s="6"/>
      <c r="H310" s="63"/>
      <c r="I310" s="63"/>
      <c r="J310" s="64"/>
    </row>
    <row r="311" spans="1:10" s="7" customFormat="1" ht="20.100000000000001" customHeight="1">
      <c r="A311" s="5"/>
      <c r="B311" s="5"/>
      <c r="C311" s="6"/>
      <c r="D311" s="6"/>
      <c r="E311" s="6"/>
      <c r="H311" s="63"/>
      <c r="I311" s="63"/>
      <c r="J311" s="64"/>
    </row>
    <row r="312" spans="1:10" s="7" customFormat="1" ht="20.100000000000001" customHeight="1">
      <c r="A312" s="5"/>
      <c r="B312" s="5"/>
      <c r="C312" s="6"/>
      <c r="D312" s="6"/>
      <c r="E312" s="6"/>
      <c r="H312" s="63"/>
      <c r="I312" s="63"/>
      <c r="J312" s="64"/>
    </row>
    <row r="313" spans="1:10" s="7" customFormat="1" ht="20.100000000000001" customHeight="1">
      <c r="A313" s="5"/>
      <c r="B313" s="5"/>
      <c r="C313" s="6"/>
      <c r="D313" s="6"/>
      <c r="E313" s="6"/>
      <c r="H313" s="63"/>
      <c r="I313" s="63"/>
      <c r="J313" s="64"/>
    </row>
    <row r="314" spans="1:10" s="7" customFormat="1" ht="20.100000000000001" customHeight="1">
      <c r="A314" s="5"/>
      <c r="B314" s="5"/>
      <c r="C314" s="6"/>
      <c r="D314" s="6"/>
      <c r="E314" s="6"/>
      <c r="H314" s="63"/>
      <c r="I314" s="63"/>
      <c r="J314" s="64"/>
    </row>
    <row r="315" spans="1:10" s="7" customFormat="1" ht="20.100000000000001" customHeight="1">
      <c r="A315" s="5"/>
      <c r="B315" s="5"/>
      <c r="C315" s="6"/>
      <c r="D315" s="6"/>
      <c r="E315" s="6"/>
      <c r="H315" s="63"/>
      <c r="I315" s="63"/>
      <c r="J315" s="64"/>
    </row>
    <row r="316" spans="1:10" s="7" customFormat="1" ht="20.100000000000001" customHeight="1">
      <c r="A316" s="5"/>
      <c r="B316" s="5"/>
      <c r="C316" s="6"/>
      <c r="D316" s="6"/>
      <c r="E316" s="6"/>
      <c r="H316" s="63"/>
      <c r="I316" s="63"/>
      <c r="J316" s="64"/>
    </row>
    <row r="317" spans="1:10" s="7" customFormat="1" ht="20.100000000000001" customHeight="1">
      <c r="A317" s="5"/>
      <c r="B317" s="5"/>
      <c r="C317" s="6"/>
      <c r="D317" s="6"/>
      <c r="E317" s="6"/>
      <c r="H317" s="63"/>
      <c r="I317" s="63"/>
      <c r="J317" s="64"/>
    </row>
    <row r="318" spans="1:10" s="7" customFormat="1" ht="20.100000000000001" customHeight="1">
      <c r="A318" s="5"/>
      <c r="B318" s="5"/>
      <c r="C318" s="6"/>
      <c r="D318" s="6"/>
      <c r="E318" s="6"/>
      <c r="H318" s="63"/>
      <c r="I318" s="63"/>
      <c r="J318" s="64"/>
    </row>
    <row r="319" spans="1:10" s="7" customFormat="1" ht="20.100000000000001" customHeight="1">
      <c r="A319" s="5"/>
      <c r="B319" s="5"/>
      <c r="C319" s="6"/>
      <c r="D319" s="6"/>
      <c r="E319" s="6"/>
      <c r="H319" s="63"/>
      <c r="I319" s="63"/>
      <c r="J319" s="64"/>
    </row>
    <row r="320" spans="1:10" s="7" customFormat="1" ht="20.100000000000001" customHeight="1">
      <c r="A320" s="5"/>
      <c r="B320" s="5"/>
      <c r="C320" s="6"/>
      <c r="D320" s="6"/>
      <c r="E320" s="6"/>
      <c r="H320" s="63"/>
      <c r="I320" s="63"/>
      <c r="J320" s="64"/>
    </row>
    <row r="321" spans="1:10" s="7" customFormat="1" ht="20.100000000000001" customHeight="1">
      <c r="A321" s="5"/>
      <c r="B321" s="5"/>
      <c r="C321" s="6"/>
      <c r="D321" s="6"/>
      <c r="E321" s="6"/>
      <c r="H321" s="63"/>
      <c r="I321" s="63"/>
      <c r="J321" s="64"/>
    </row>
    <row r="322" spans="1:10" s="7" customFormat="1" ht="20.100000000000001" customHeight="1">
      <c r="A322" s="5"/>
      <c r="B322" s="5"/>
      <c r="C322" s="6"/>
      <c r="D322" s="6"/>
      <c r="E322" s="6"/>
      <c r="H322" s="63"/>
      <c r="I322" s="63"/>
      <c r="J322" s="64"/>
    </row>
    <row r="323" spans="1:10" s="7" customFormat="1" ht="20.100000000000001" customHeight="1">
      <c r="A323" s="5"/>
      <c r="B323" s="5"/>
      <c r="C323" s="6"/>
      <c r="D323" s="6"/>
      <c r="E323" s="6"/>
      <c r="H323" s="63"/>
      <c r="I323" s="63"/>
      <c r="J323" s="64"/>
    </row>
    <row r="324" spans="1:10" s="7" customFormat="1" ht="20.100000000000001" customHeight="1">
      <c r="A324" s="5"/>
      <c r="B324" s="5"/>
      <c r="C324" s="6"/>
      <c r="D324" s="6"/>
      <c r="E324" s="6"/>
      <c r="H324" s="63"/>
      <c r="I324" s="63"/>
      <c r="J324" s="64"/>
    </row>
    <row r="325" spans="1:10" s="7" customFormat="1" ht="20.100000000000001" customHeight="1">
      <c r="A325" s="5"/>
      <c r="B325" s="5"/>
      <c r="C325" s="6"/>
      <c r="D325" s="6"/>
      <c r="E325" s="6"/>
      <c r="H325" s="63"/>
      <c r="I325" s="63"/>
      <c r="J325" s="64"/>
    </row>
    <row r="326" spans="1:10" s="7" customFormat="1" ht="20.100000000000001" customHeight="1">
      <c r="A326" s="5"/>
      <c r="B326" s="5"/>
      <c r="C326" s="6"/>
      <c r="D326" s="6"/>
      <c r="E326" s="6"/>
      <c r="H326" s="63"/>
      <c r="I326" s="63"/>
      <c r="J326" s="64"/>
    </row>
    <row r="327" spans="1:10" s="7" customFormat="1" ht="20.100000000000001" customHeight="1">
      <c r="A327" s="5"/>
      <c r="B327" s="5"/>
      <c r="C327" s="6"/>
      <c r="D327" s="6"/>
      <c r="E327" s="6"/>
      <c r="H327" s="63"/>
      <c r="I327" s="63"/>
      <c r="J327" s="64"/>
    </row>
    <row r="328" spans="1:10" s="7" customFormat="1" ht="20.100000000000001" customHeight="1">
      <c r="A328" s="5"/>
      <c r="B328" s="5"/>
      <c r="C328" s="6"/>
      <c r="D328" s="6"/>
      <c r="E328" s="6"/>
      <c r="H328" s="63"/>
      <c r="I328" s="63"/>
      <c r="J328" s="64"/>
    </row>
    <row r="329" spans="1:10" s="7" customFormat="1" ht="20.100000000000001" customHeight="1">
      <c r="A329" s="5"/>
      <c r="B329" s="5"/>
      <c r="C329" s="6"/>
      <c r="D329" s="6"/>
      <c r="E329" s="6"/>
      <c r="H329" s="63"/>
      <c r="I329" s="63"/>
      <c r="J329" s="64"/>
    </row>
    <row r="330" spans="1:10" s="7" customFormat="1" ht="20.100000000000001" customHeight="1">
      <c r="A330" s="5"/>
      <c r="B330" s="5"/>
      <c r="C330" s="6"/>
      <c r="D330" s="6"/>
      <c r="E330" s="6"/>
      <c r="H330" s="63"/>
      <c r="I330" s="63"/>
      <c r="J330" s="64"/>
    </row>
    <row r="331" spans="1:10" s="7" customFormat="1" ht="20.100000000000001" customHeight="1">
      <c r="A331" s="5"/>
      <c r="B331" s="5"/>
      <c r="C331" s="6"/>
      <c r="D331" s="6"/>
      <c r="E331" s="6"/>
      <c r="H331" s="63"/>
      <c r="I331" s="63"/>
      <c r="J331" s="64"/>
    </row>
    <row r="332" spans="1:10" s="7" customFormat="1" ht="20.100000000000001" customHeight="1">
      <c r="A332" s="5"/>
      <c r="B332" s="5"/>
      <c r="C332" s="6"/>
      <c r="D332" s="6"/>
      <c r="E332" s="6"/>
      <c r="H332" s="63"/>
      <c r="I332" s="63"/>
      <c r="J332" s="64"/>
    </row>
    <row r="333" spans="1:10" s="7" customFormat="1" ht="20.100000000000001" customHeight="1">
      <c r="A333" s="5"/>
      <c r="B333" s="5"/>
      <c r="C333" s="6"/>
      <c r="D333" s="6"/>
      <c r="E333" s="6"/>
      <c r="H333" s="63"/>
      <c r="I333" s="63"/>
      <c r="J333" s="64"/>
    </row>
    <row r="334" spans="1:10" s="7" customFormat="1" ht="20.100000000000001" customHeight="1">
      <c r="A334" s="5"/>
      <c r="B334" s="5"/>
      <c r="C334" s="6"/>
      <c r="D334" s="6"/>
      <c r="E334" s="6"/>
      <c r="H334" s="63"/>
      <c r="I334" s="63"/>
      <c r="J334" s="64"/>
    </row>
    <row r="335" spans="1:10" s="7" customFormat="1" ht="20.100000000000001" customHeight="1">
      <c r="A335" s="5"/>
      <c r="B335" s="5"/>
      <c r="C335" s="6"/>
      <c r="D335" s="6"/>
      <c r="E335" s="6"/>
      <c r="H335" s="63"/>
      <c r="I335" s="63"/>
      <c r="J335" s="64"/>
    </row>
    <row r="336" spans="1:10" s="7" customFormat="1" ht="20.100000000000001" customHeight="1">
      <c r="A336" s="5"/>
      <c r="B336" s="5"/>
      <c r="C336" s="6"/>
      <c r="D336" s="6"/>
      <c r="E336" s="6"/>
      <c r="H336" s="63"/>
      <c r="I336" s="63"/>
      <c r="J336" s="64"/>
    </row>
    <row r="337" spans="1:10" s="7" customFormat="1" ht="20.100000000000001" customHeight="1">
      <c r="A337" s="5"/>
      <c r="B337" s="5"/>
      <c r="C337" s="6"/>
      <c r="D337" s="6"/>
      <c r="E337" s="6"/>
      <c r="H337" s="63"/>
      <c r="I337" s="63"/>
      <c r="J337" s="64"/>
    </row>
    <row r="338" spans="1:10" s="7" customFormat="1" ht="20.100000000000001" customHeight="1">
      <c r="A338" s="5"/>
      <c r="B338" s="5"/>
      <c r="C338" s="6"/>
      <c r="D338" s="6"/>
      <c r="E338" s="6"/>
      <c r="H338" s="63"/>
      <c r="I338" s="63"/>
      <c r="J338" s="64"/>
    </row>
    <row r="339" spans="1:10" s="7" customFormat="1" ht="20.100000000000001" customHeight="1">
      <c r="A339" s="5"/>
      <c r="B339" s="5"/>
      <c r="C339" s="6"/>
      <c r="D339" s="6"/>
      <c r="E339" s="6"/>
      <c r="H339" s="63"/>
      <c r="I339" s="63"/>
      <c r="J339" s="64"/>
    </row>
    <row r="340" spans="1:10" s="7" customFormat="1" ht="20.100000000000001" customHeight="1">
      <c r="A340" s="5"/>
      <c r="B340" s="5"/>
      <c r="C340" s="6"/>
      <c r="D340" s="6"/>
      <c r="E340" s="6"/>
      <c r="H340" s="63"/>
      <c r="I340" s="63"/>
      <c r="J340" s="64"/>
    </row>
    <row r="341" spans="1:10" s="7" customFormat="1" ht="20.100000000000001" customHeight="1">
      <c r="A341" s="5"/>
      <c r="B341" s="5"/>
      <c r="C341" s="6"/>
      <c r="D341" s="6"/>
      <c r="E341" s="6"/>
      <c r="H341" s="63"/>
      <c r="I341" s="63"/>
      <c r="J341" s="64"/>
    </row>
    <row r="342" spans="1:10" s="7" customFormat="1" ht="20.100000000000001" customHeight="1">
      <c r="A342" s="5"/>
      <c r="B342" s="5"/>
      <c r="C342" s="6"/>
      <c r="D342" s="6"/>
      <c r="E342" s="6"/>
      <c r="H342" s="63"/>
      <c r="I342" s="63"/>
      <c r="J342" s="64"/>
    </row>
    <row r="343" spans="1:10" s="7" customFormat="1" ht="20.100000000000001" customHeight="1">
      <c r="A343" s="5"/>
      <c r="B343" s="5"/>
      <c r="C343" s="6"/>
      <c r="D343" s="6"/>
      <c r="E343" s="6"/>
      <c r="H343" s="63"/>
      <c r="I343" s="63"/>
      <c r="J343" s="64"/>
    </row>
    <row r="344" spans="1:10" s="7" customFormat="1" ht="20.100000000000001" customHeight="1">
      <c r="A344" s="5"/>
      <c r="B344" s="5"/>
      <c r="C344" s="6"/>
      <c r="D344" s="6"/>
      <c r="E344" s="6"/>
      <c r="H344" s="63"/>
      <c r="I344" s="63"/>
      <c r="J344" s="64"/>
    </row>
    <row r="345" spans="1:10" s="7" customFormat="1" ht="20.100000000000001" customHeight="1">
      <c r="A345" s="5"/>
      <c r="B345" s="5"/>
      <c r="C345" s="6"/>
      <c r="D345" s="6"/>
      <c r="E345" s="6"/>
      <c r="H345" s="63"/>
      <c r="I345" s="63"/>
      <c r="J345" s="64"/>
    </row>
    <row r="346" spans="1:10" s="7" customFormat="1" ht="20.100000000000001" customHeight="1">
      <c r="A346" s="5"/>
      <c r="B346" s="5"/>
      <c r="C346" s="6"/>
      <c r="D346" s="6"/>
      <c r="E346" s="6"/>
      <c r="H346" s="63"/>
      <c r="I346" s="63"/>
      <c r="J346" s="64"/>
    </row>
    <row r="347" spans="1:10" s="7" customFormat="1" ht="20.100000000000001" customHeight="1">
      <c r="A347" s="5"/>
      <c r="B347" s="5"/>
      <c r="C347" s="6"/>
      <c r="D347" s="6"/>
      <c r="E347" s="6"/>
      <c r="H347" s="63"/>
      <c r="I347" s="63"/>
      <c r="J347" s="64"/>
    </row>
    <row r="348" spans="1:10" s="7" customFormat="1" ht="20.100000000000001" customHeight="1">
      <c r="A348" s="5"/>
      <c r="B348" s="5"/>
      <c r="C348" s="6"/>
      <c r="D348" s="6"/>
      <c r="E348" s="6"/>
      <c r="H348" s="63"/>
      <c r="I348" s="63"/>
      <c r="J348" s="64"/>
    </row>
    <row r="349" spans="1:10" s="7" customFormat="1" ht="20.100000000000001" customHeight="1">
      <c r="A349" s="5"/>
      <c r="B349" s="5"/>
      <c r="C349" s="6"/>
      <c r="D349" s="6"/>
      <c r="E349" s="6"/>
      <c r="H349" s="63"/>
      <c r="I349" s="63"/>
      <c r="J349" s="64"/>
    </row>
    <row r="350" spans="1:10" s="7" customFormat="1" ht="20.100000000000001" customHeight="1">
      <c r="A350" s="5"/>
      <c r="B350" s="5"/>
      <c r="C350" s="6"/>
      <c r="D350" s="6"/>
      <c r="E350" s="6"/>
      <c r="H350" s="63"/>
      <c r="I350" s="63"/>
      <c r="J350" s="64"/>
    </row>
    <row r="351" spans="1:10" s="7" customFormat="1" ht="20.100000000000001" customHeight="1">
      <c r="A351" s="5"/>
      <c r="B351" s="5"/>
      <c r="C351" s="6"/>
      <c r="D351" s="6"/>
      <c r="E351" s="6"/>
      <c r="H351" s="63"/>
      <c r="I351" s="63"/>
      <c r="J351" s="64"/>
    </row>
    <row r="352" spans="1:10" s="7" customFormat="1" ht="20.100000000000001" customHeight="1">
      <c r="A352" s="5"/>
      <c r="B352" s="5"/>
      <c r="C352" s="6"/>
      <c r="D352" s="6"/>
      <c r="E352" s="6"/>
      <c r="H352" s="63"/>
      <c r="I352" s="63"/>
      <c r="J352" s="64"/>
    </row>
    <row r="353" spans="1:10" s="7" customFormat="1" ht="20.100000000000001" customHeight="1">
      <c r="A353" s="5"/>
      <c r="B353" s="5"/>
      <c r="C353" s="6"/>
      <c r="D353" s="6"/>
      <c r="E353" s="6"/>
      <c r="H353" s="63"/>
      <c r="I353" s="63"/>
      <c r="J353" s="64"/>
    </row>
    <row r="354" spans="1:10" s="7" customFormat="1" ht="20.100000000000001" customHeight="1">
      <c r="A354" s="5"/>
      <c r="B354" s="5"/>
      <c r="C354" s="6"/>
      <c r="D354" s="6"/>
      <c r="E354" s="6"/>
      <c r="H354" s="63"/>
      <c r="I354" s="63"/>
      <c r="J354" s="64"/>
    </row>
    <row r="355" spans="1:10" s="7" customFormat="1" ht="20.100000000000001" customHeight="1">
      <c r="A355" s="5"/>
      <c r="B355" s="5"/>
      <c r="C355" s="6"/>
      <c r="D355" s="6"/>
      <c r="E355" s="6"/>
      <c r="H355" s="63"/>
      <c r="I355" s="63"/>
      <c r="J355" s="64"/>
    </row>
    <row r="356" spans="1:10" s="7" customFormat="1" ht="20.100000000000001" customHeight="1">
      <c r="A356" s="5"/>
      <c r="B356" s="5"/>
      <c r="C356" s="6"/>
      <c r="D356" s="6"/>
      <c r="E356" s="6"/>
      <c r="H356" s="63"/>
      <c r="I356" s="63"/>
      <c r="J356" s="64"/>
    </row>
    <row r="357" spans="1:10" s="7" customFormat="1" ht="20.100000000000001" customHeight="1">
      <c r="A357" s="5"/>
      <c r="B357" s="5"/>
      <c r="C357" s="6"/>
      <c r="D357" s="6"/>
      <c r="E357" s="6"/>
      <c r="H357" s="63"/>
      <c r="I357" s="63"/>
      <c r="J357" s="64"/>
    </row>
    <row r="358" spans="1:10" s="7" customFormat="1" ht="20.100000000000001" customHeight="1">
      <c r="A358" s="5"/>
      <c r="B358" s="5"/>
      <c r="C358" s="6"/>
      <c r="D358" s="6"/>
      <c r="E358" s="6"/>
      <c r="H358" s="63"/>
      <c r="I358" s="63"/>
      <c r="J358" s="64"/>
    </row>
    <row r="359" spans="1:10" s="7" customFormat="1" ht="20.100000000000001" customHeight="1">
      <c r="A359" s="5"/>
      <c r="B359" s="5"/>
      <c r="C359" s="6"/>
      <c r="D359" s="6"/>
      <c r="E359" s="6"/>
      <c r="H359" s="63"/>
      <c r="I359" s="63"/>
      <c r="J359" s="64"/>
    </row>
    <row r="360" spans="1:10" s="7" customFormat="1" ht="20.100000000000001" customHeight="1">
      <c r="A360" s="5"/>
      <c r="B360" s="5"/>
      <c r="C360" s="6"/>
      <c r="D360" s="6"/>
      <c r="E360" s="6"/>
      <c r="H360" s="63"/>
      <c r="I360" s="63"/>
      <c r="J360" s="64"/>
    </row>
    <row r="361" spans="1:10" s="7" customFormat="1" ht="20.100000000000001" customHeight="1">
      <c r="A361" s="5"/>
      <c r="B361" s="5"/>
      <c r="C361" s="6"/>
      <c r="D361" s="6"/>
      <c r="E361" s="6"/>
      <c r="H361" s="63"/>
      <c r="I361" s="63"/>
      <c r="J361" s="64"/>
    </row>
    <row r="362" spans="1:10" s="7" customFormat="1" ht="20.100000000000001" customHeight="1">
      <c r="A362" s="5"/>
      <c r="B362" s="5"/>
      <c r="C362" s="6"/>
      <c r="D362" s="6"/>
      <c r="E362" s="6"/>
      <c r="H362" s="63"/>
      <c r="I362" s="63"/>
      <c r="J362" s="64"/>
    </row>
    <row r="363" spans="1:10" s="7" customFormat="1" ht="20.100000000000001" customHeight="1">
      <c r="A363" s="5"/>
      <c r="B363" s="5"/>
      <c r="C363" s="6"/>
      <c r="D363" s="6"/>
      <c r="E363" s="6"/>
      <c r="H363" s="63"/>
      <c r="I363" s="63"/>
      <c r="J363" s="64"/>
    </row>
    <row r="364" spans="1:10" s="7" customFormat="1" ht="20.100000000000001" customHeight="1">
      <c r="A364" s="5"/>
      <c r="B364" s="5"/>
      <c r="C364" s="6"/>
      <c r="D364" s="6"/>
      <c r="E364" s="6"/>
      <c r="H364" s="63"/>
      <c r="I364" s="63"/>
      <c r="J364" s="64"/>
    </row>
    <row r="365" spans="1:10" s="7" customFormat="1" ht="20.100000000000001" customHeight="1">
      <c r="A365" s="5"/>
      <c r="B365" s="5"/>
      <c r="C365" s="6"/>
      <c r="D365" s="6"/>
      <c r="E365" s="6"/>
      <c r="H365" s="63"/>
      <c r="I365" s="63"/>
      <c r="J365" s="64"/>
    </row>
    <row r="366" spans="1:10" s="7" customFormat="1" ht="20.100000000000001" customHeight="1">
      <c r="A366" s="5"/>
      <c r="B366" s="5"/>
      <c r="C366" s="6"/>
      <c r="D366" s="6"/>
      <c r="E366" s="6"/>
      <c r="H366" s="63"/>
      <c r="I366" s="63"/>
      <c r="J366" s="64"/>
    </row>
    <row r="367" spans="1:10" s="7" customFormat="1" ht="20.100000000000001" customHeight="1">
      <c r="A367" s="5"/>
      <c r="B367" s="5"/>
      <c r="C367" s="6"/>
      <c r="D367" s="6"/>
      <c r="E367" s="6"/>
      <c r="H367" s="63"/>
      <c r="I367" s="63"/>
      <c r="J367" s="64"/>
    </row>
    <row r="368" spans="1:10" s="7" customFormat="1" ht="20.100000000000001" customHeight="1">
      <c r="A368" s="5"/>
      <c r="B368" s="5"/>
      <c r="C368" s="6"/>
      <c r="D368" s="6"/>
      <c r="E368" s="6"/>
      <c r="H368" s="63"/>
      <c r="I368" s="63"/>
      <c r="J368" s="64"/>
    </row>
    <row r="369" spans="1:10" s="7" customFormat="1" ht="20.100000000000001" customHeight="1">
      <c r="A369" s="5"/>
      <c r="B369" s="5"/>
      <c r="C369" s="6"/>
      <c r="D369" s="6"/>
      <c r="E369" s="6"/>
      <c r="H369" s="63"/>
      <c r="I369" s="63"/>
      <c r="J369" s="64"/>
    </row>
    <row r="370" spans="1:10" s="7" customFormat="1" ht="20.100000000000001" customHeight="1">
      <c r="A370" s="5"/>
      <c r="B370" s="5"/>
      <c r="C370" s="6"/>
      <c r="D370" s="6"/>
      <c r="E370" s="6"/>
      <c r="H370" s="63"/>
      <c r="I370" s="63"/>
      <c r="J370" s="64"/>
    </row>
    <row r="371" spans="1:10" s="7" customFormat="1" ht="20.100000000000001" customHeight="1">
      <c r="A371" s="5"/>
      <c r="B371" s="5"/>
      <c r="C371" s="6"/>
      <c r="D371" s="6"/>
      <c r="E371" s="6"/>
      <c r="H371" s="63"/>
      <c r="I371" s="63"/>
      <c r="J371" s="64"/>
    </row>
    <row r="372" spans="1:10" s="7" customFormat="1" ht="20.100000000000001" customHeight="1">
      <c r="A372" s="5"/>
      <c r="B372" s="5"/>
      <c r="C372" s="6"/>
      <c r="D372" s="6"/>
      <c r="E372" s="6"/>
      <c r="H372" s="63"/>
      <c r="I372" s="63"/>
      <c r="J372" s="64"/>
    </row>
    <row r="373" spans="1:10" s="7" customFormat="1" ht="20.100000000000001" customHeight="1">
      <c r="A373" s="5"/>
      <c r="B373" s="5"/>
      <c r="C373" s="6"/>
      <c r="D373" s="6"/>
      <c r="E373" s="6"/>
      <c r="H373" s="63"/>
      <c r="I373" s="63"/>
      <c r="J373" s="64"/>
    </row>
    <row r="374" spans="1:10" s="7" customFormat="1" ht="20.100000000000001" customHeight="1">
      <c r="A374" s="5"/>
      <c r="B374" s="5"/>
      <c r="C374" s="6"/>
      <c r="D374" s="6"/>
      <c r="E374" s="6"/>
      <c r="H374" s="63"/>
      <c r="I374" s="63"/>
      <c r="J374" s="64"/>
    </row>
    <row r="375" spans="1:10" s="7" customFormat="1" ht="20.100000000000001" customHeight="1">
      <c r="A375" s="5"/>
      <c r="B375" s="5"/>
      <c r="C375" s="6"/>
      <c r="D375" s="6"/>
      <c r="E375" s="6"/>
      <c r="H375" s="63"/>
      <c r="I375" s="63"/>
      <c r="J375" s="64"/>
    </row>
    <row r="376" spans="1:10" s="7" customFormat="1" ht="20.100000000000001" customHeight="1">
      <c r="A376" s="5"/>
      <c r="B376" s="5"/>
      <c r="C376" s="6"/>
      <c r="D376" s="6"/>
      <c r="E376" s="6"/>
      <c r="H376" s="63"/>
      <c r="I376" s="63"/>
      <c r="J376" s="64"/>
    </row>
    <row r="377" spans="1:10" s="7" customFormat="1" ht="20.100000000000001" customHeight="1">
      <c r="A377" s="5"/>
      <c r="B377" s="5"/>
      <c r="C377" s="6"/>
      <c r="D377" s="6"/>
      <c r="E377" s="6"/>
      <c r="H377" s="63"/>
      <c r="I377" s="63"/>
      <c r="J377" s="64"/>
    </row>
    <row r="378" spans="1:10" s="7" customFormat="1" ht="20.100000000000001" customHeight="1">
      <c r="A378" s="5"/>
      <c r="B378" s="5"/>
      <c r="C378" s="6"/>
      <c r="D378" s="6"/>
      <c r="E378" s="6"/>
      <c r="H378" s="63"/>
      <c r="I378" s="63"/>
      <c r="J378" s="64"/>
    </row>
    <row r="379" spans="1:10" s="7" customFormat="1" ht="20.100000000000001" customHeight="1">
      <c r="A379" s="5"/>
      <c r="B379" s="5"/>
      <c r="C379" s="6"/>
      <c r="D379" s="6"/>
      <c r="E379" s="6"/>
      <c r="H379" s="63"/>
      <c r="I379" s="63"/>
      <c r="J379" s="64"/>
    </row>
    <row r="380" spans="1:10" s="7" customFormat="1" ht="20.100000000000001" customHeight="1">
      <c r="A380" s="5"/>
      <c r="B380" s="5"/>
      <c r="C380" s="6"/>
      <c r="D380" s="6"/>
      <c r="E380" s="6"/>
      <c r="H380" s="63"/>
      <c r="I380" s="63"/>
      <c r="J380" s="64"/>
    </row>
    <row r="381" spans="1:10" s="7" customFormat="1" ht="20.100000000000001" customHeight="1">
      <c r="A381" s="5"/>
      <c r="B381" s="5"/>
      <c r="C381" s="6"/>
      <c r="D381" s="6"/>
      <c r="E381" s="6"/>
      <c r="H381" s="63"/>
      <c r="I381" s="63"/>
      <c r="J381" s="64"/>
    </row>
    <row r="382" spans="1:10" s="7" customFormat="1" ht="20.100000000000001" customHeight="1">
      <c r="A382" s="5"/>
      <c r="B382" s="5"/>
      <c r="C382" s="6"/>
      <c r="D382" s="6"/>
      <c r="E382" s="6"/>
      <c r="H382" s="63"/>
      <c r="I382" s="63"/>
      <c r="J382" s="64"/>
    </row>
    <row r="383" spans="1:10" s="7" customFormat="1" ht="20.100000000000001" customHeight="1">
      <c r="A383" s="5"/>
      <c r="B383" s="5"/>
      <c r="C383" s="6"/>
      <c r="D383" s="6"/>
      <c r="E383" s="6"/>
      <c r="H383" s="63"/>
      <c r="I383" s="63"/>
      <c r="J383" s="64"/>
    </row>
    <row r="384" spans="1:10" s="7" customFormat="1" ht="20.100000000000001" customHeight="1">
      <c r="A384" s="5"/>
      <c r="B384" s="5"/>
      <c r="C384" s="6"/>
      <c r="D384" s="6"/>
      <c r="E384" s="6"/>
      <c r="H384" s="63"/>
      <c r="I384" s="63"/>
      <c r="J384" s="64"/>
    </row>
    <row r="385" spans="1:10" s="7" customFormat="1" ht="20.100000000000001" customHeight="1">
      <c r="A385" s="5"/>
      <c r="B385" s="5"/>
      <c r="C385" s="6"/>
      <c r="D385" s="6"/>
      <c r="E385" s="6"/>
      <c r="H385" s="63"/>
      <c r="I385" s="63"/>
      <c r="J385" s="64"/>
    </row>
    <row r="386" spans="1:10" s="7" customFormat="1" ht="20.100000000000001" customHeight="1">
      <c r="A386" s="5"/>
      <c r="B386" s="5"/>
      <c r="C386" s="6"/>
      <c r="D386" s="6"/>
      <c r="E386" s="6"/>
      <c r="H386" s="63"/>
      <c r="I386" s="63"/>
      <c r="J386" s="64"/>
    </row>
    <row r="387" spans="1:10" s="7" customFormat="1" ht="20.100000000000001" customHeight="1">
      <c r="A387" s="5"/>
      <c r="B387" s="5"/>
      <c r="C387" s="6"/>
      <c r="D387" s="6"/>
      <c r="E387" s="6"/>
      <c r="H387" s="63"/>
      <c r="I387" s="63"/>
      <c r="J387" s="64"/>
    </row>
    <row r="388" spans="1:10" s="7" customFormat="1" ht="20.100000000000001" customHeight="1">
      <c r="A388" s="5"/>
      <c r="B388" s="5"/>
      <c r="C388" s="6"/>
      <c r="D388" s="6"/>
      <c r="E388" s="6"/>
      <c r="H388" s="63"/>
      <c r="I388" s="63"/>
      <c r="J388" s="64"/>
    </row>
    <row r="389" spans="1:10" s="7" customFormat="1" ht="20.100000000000001" customHeight="1">
      <c r="A389" s="5"/>
      <c r="B389" s="5"/>
      <c r="C389" s="6"/>
      <c r="D389" s="6"/>
      <c r="E389" s="6"/>
      <c r="H389" s="63"/>
      <c r="I389" s="63"/>
      <c r="J389" s="64"/>
    </row>
    <row r="390" spans="1:10" s="7" customFormat="1" ht="20.100000000000001" customHeight="1">
      <c r="A390" s="5"/>
      <c r="B390" s="5"/>
      <c r="C390" s="6"/>
      <c r="D390" s="6"/>
      <c r="E390" s="6"/>
      <c r="H390" s="63"/>
      <c r="I390" s="63"/>
      <c r="J390" s="64"/>
    </row>
    <row r="391" spans="1:10" s="7" customFormat="1" ht="20.100000000000001" customHeight="1">
      <c r="A391" s="5"/>
      <c r="B391" s="5"/>
      <c r="C391" s="6"/>
      <c r="D391" s="6"/>
      <c r="E391" s="6"/>
      <c r="H391" s="63"/>
      <c r="I391" s="63"/>
      <c r="J391" s="64"/>
    </row>
    <row r="392" spans="1:10" s="7" customFormat="1" ht="20.100000000000001" customHeight="1">
      <c r="A392" s="5"/>
      <c r="B392" s="5"/>
      <c r="C392" s="6"/>
      <c r="D392" s="6"/>
      <c r="E392" s="6"/>
      <c r="H392" s="63"/>
      <c r="I392" s="63"/>
      <c r="J392" s="64"/>
    </row>
    <row r="393" spans="1:10" s="7" customFormat="1" ht="20.100000000000001" customHeight="1">
      <c r="A393" s="5"/>
      <c r="B393" s="5"/>
      <c r="C393" s="6"/>
      <c r="D393" s="6"/>
      <c r="E393" s="6"/>
      <c r="H393" s="63"/>
      <c r="I393" s="63"/>
      <c r="J393" s="64"/>
    </row>
    <row r="394" spans="1:10" s="7" customFormat="1" ht="20.100000000000001" customHeight="1">
      <c r="A394" s="5"/>
      <c r="B394" s="5"/>
      <c r="C394" s="6"/>
      <c r="D394" s="6"/>
      <c r="E394" s="6"/>
      <c r="H394" s="63"/>
      <c r="I394" s="63"/>
      <c r="J394" s="64"/>
    </row>
    <row r="395" spans="1:10" s="7" customFormat="1" ht="20.100000000000001" customHeight="1">
      <c r="A395" s="5"/>
      <c r="B395" s="5"/>
      <c r="C395" s="6"/>
      <c r="D395" s="6"/>
      <c r="E395" s="6"/>
      <c r="H395" s="63"/>
      <c r="I395" s="63"/>
      <c r="J395" s="64"/>
    </row>
    <row r="396" spans="1:10" s="7" customFormat="1" ht="20.100000000000001" customHeight="1">
      <c r="A396" s="5"/>
      <c r="B396" s="5"/>
      <c r="C396" s="6"/>
      <c r="D396" s="6"/>
      <c r="E396" s="6"/>
      <c r="H396" s="63"/>
      <c r="I396" s="63"/>
      <c r="J396" s="64"/>
    </row>
    <row r="397" spans="1:10" s="7" customFormat="1" ht="20.100000000000001" customHeight="1">
      <c r="A397" s="5"/>
      <c r="B397" s="5"/>
      <c r="C397" s="6"/>
      <c r="D397" s="6"/>
      <c r="E397" s="6"/>
      <c r="H397" s="63"/>
      <c r="I397" s="63"/>
      <c r="J397" s="64"/>
    </row>
    <row r="398" spans="1:10" s="7" customFormat="1" ht="20.100000000000001" customHeight="1">
      <c r="A398" s="5"/>
      <c r="B398" s="5"/>
      <c r="C398" s="6"/>
      <c r="D398" s="6"/>
      <c r="E398" s="6"/>
      <c r="H398" s="63"/>
      <c r="I398" s="63"/>
      <c r="J398" s="64"/>
    </row>
    <row r="399" spans="1:10" s="7" customFormat="1" ht="20.100000000000001" customHeight="1">
      <c r="A399" s="5"/>
      <c r="B399" s="5"/>
      <c r="C399" s="6"/>
      <c r="D399" s="6"/>
      <c r="E399" s="6"/>
      <c r="H399" s="63"/>
      <c r="I399" s="63"/>
      <c r="J399" s="64"/>
    </row>
    <row r="400" spans="1:10" s="7" customFormat="1" ht="20.100000000000001" customHeight="1">
      <c r="A400" s="5"/>
      <c r="B400" s="5"/>
      <c r="C400" s="6"/>
      <c r="D400" s="6"/>
      <c r="E400" s="6"/>
      <c r="H400" s="63"/>
      <c r="I400" s="63"/>
      <c r="J400" s="64"/>
    </row>
    <row r="401" spans="1:10" s="7" customFormat="1" ht="20.100000000000001" customHeight="1">
      <c r="A401" s="5"/>
      <c r="B401" s="5"/>
      <c r="C401" s="6"/>
      <c r="D401" s="6"/>
      <c r="E401" s="6"/>
      <c r="H401" s="63"/>
      <c r="I401" s="63"/>
      <c r="J401" s="64"/>
    </row>
    <row r="402" spans="1:10" s="7" customFormat="1" ht="20.100000000000001" customHeight="1">
      <c r="A402" s="5"/>
      <c r="B402" s="5"/>
      <c r="C402" s="6"/>
      <c r="D402" s="6"/>
      <c r="E402" s="6"/>
      <c r="H402" s="63"/>
      <c r="I402" s="63"/>
      <c r="J402" s="64"/>
    </row>
    <row r="403" spans="1:10" s="7" customFormat="1" ht="20.100000000000001" customHeight="1">
      <c r="A403" s="5"/>
      <c r="B403" s="5"/>
      <c r="C403" s="6"/>
      <c r="D403" s="6"/>
      <c r="E403" s="6"/>
      <c r="H403" s="63"/>
      <c r="I403" s="63"/>
      <c r="J403" s="64"/>
    </row>
    <row r="404" spans="1:10" s="7" customFormat="1" ht="20.100000000000001" customHeight="1">
      <c r="A404" s="5"/>
      <c r="B404" s="5"/>
      <c r="C404" s="6"/>
      <c r="D404" s="6"/>
      <c r="E404" s="6"/>
      <c r="H404" s="63"/>
      <c r="I404" s="63"/>
      <c r="J404" s="64"/>
    </row>
    <row r="405" spans="1:10" s="7" customFormat="1" ht="20.100000000000001" customHeight="1">
      <c r="A405" s="5"/>
      <c r="B405" s="5"/>
      <c r="C405" s="6"/>
      <c r="D405" s="6"/>
      <c r="E405" s="6"/>
      <c r="H405" s="63"/>
      <c r="I405" s="63"/>
      <c r="J405" s="64"/>
    </row>
    <row r="406" spans="1:10" s="7" customFormat="1" ht="20.100000000000001" customHeight="1">
      <c r="A406" s="5"/>
      <c r="B406" s="5"/>
      <c r="C406" s="6"/>
      <c r="D406" s="6"/>
      <c r="E406" s="6"/>
      <c r="H406" s="63"/>
      <c r="I406" s="63"/>
      <c r="J406" s="64"/>
    </row>
    <row r="407" spans="1:10" s="7" customFormat="1" ht="20.100000000000001" customHeight="1">
      <c r="A407" s="5"/>
      <c r="B407" s="5"/>
      <c r="C407" s="6"/>
      <c r="D407" s="6"/>
      <c r="E407" s="6"/>
      <c r="H407" s="63"/>
      <c r="I407" s="63"/>
      <c r="J407" s="64"/>
    </row>
    <row r="408" spans="1:10" s="7" customFormat="1" ht="20.100000000000001" customHeight="1">
      <c r="A408" s="5"/>
      <c r="B408" s="5"/>
      <c r="C408" s="6"/>
      <c r="D408" s="6"/>
      <c r="E408" s="6"/>
      <c r="H408" s="63"/>
      <c r="I408" s="63"/>
      <c r="J408" s="64"/>
    </row>
    <row r="409" spans="1:10" s="7" customFormat="1" ht="20.100000000000001" customHeight="1">
      <c r="A409" s="5"/>
      <c r="B409" s="5"/>
      <c r="C409" s="6"/>
      <c r="D409" s="6"/>
      <c r="E409" s="6"/>
      <c r="H409" s="63"/>
      <c r="I409" s="63"/>
      <c r="J409" s="64"/>
    </row>
    <row r="410" spans="1:10" s="7" customFormat="1" ht="20.100000000000001" customHeight="1">
      <c r="A410" s="5"/>
      <c r="B410" s="5"/>
      <c r="C410" s="6"/>
      <c r="D410" s="6"/>
      <c r="E410" s="6"/>
      <c r="H410" s="63"/>
      <c r="I410" s="63"/>
      <c r="J410" s="64"/>
    </row>
    <row r="411" spans="1:10" s="7" customFormat="1" ht="20.100000000000001" customHeight="1">
      <c r="A411" s="5"/>
      <c r="B411" s="5"/>
      <c r="C411" s="6"/>
      <c r="D411" s="6"/>
      <c r="E411" s="6"/>
      <c r="F411" s="8"/>
      <c r="G411" s="8"/>
      <c r="H411" s="9"/>
      <c r="I411" s="9"/>
      <c r="J411" s="10"/>
    </row>
    <row r="412" spans="1:10" s="7" customFormat="1" ht="20.100000000000001" customHeight="1">
      <c r="A412" s="5"/>
      <c r="B412" s="5"/>
      <c r="C412" s="6"/>
      <c r="D412" s="6"/>
      <c r="E412" s="6"/>
      <c r="F412" s="8"/>
      <c r="G412" s="8"/>
      <c r="H412" s="9"/>
      <c r="I412" s="9"/>
      <c r="J412" s="10"/>
    </row>
  </sheetData>
  <mergeCells count="11">
    <mergeCell ref="A5:B5"/>
    <mergeCell ref="F5:G5"/>
    <mergeCell ref="A1:E1"/>
    <mergeCell ref="A2:E2"/>
    <mergeCell ref="F2:J2"/>
    <mergeCell ref="A3:B3"/>
    <mergeCell ref="C3:C4"/>
    <mergeCell ref="D3:D4"/>
    <mergeCell ref="F3:G3"/>
    <mergeCell ref="H3:H4"/>
    <mergeCell ref="I3:I4"/>
  </mergeCells>
  <phoneticPr fontId="1" type="noConversion"/>
  <pageMargins left="0.6692913385826772" right="0.15748031496062992" top="0.4" bottom="0.43307086614173229" header="0.19685039370078741" footer="0.31496062992125984"/>
  <pageSetup paperSize="9" scale="85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workbookViewId="0">
      <pane xSplit="4" ySplit="3" topLeftCell="E46" activePane="bottomRight" state="frozen"/>
      <selection pane="topRight" activeCell="E1" sqref="E1"/>
      <selection pane="bottomLeft" activeCell="A4" sqref="A4"/>
      <selection pane="bottomRight" activeCell="B1" sqref="B1:F1"/>
    </sheetView>
  </sheetViews>
  <sheetFormatPr defaultRowHeight="16.5"/>
  <cols>
    <col min="1" max="1" width="9.375" style="3" customWidth="1"/>
    <col min="2" max="2" width="10" style="3" customWidth="1"/>
    <col min="3" max="3" width="13.375" style="3" customWidth="1"/>
    <col min="4" max="4" width="7.625" style="3" customWidth="1"/>
    <col min="5" max="5" width="11.875" style="3" customWidth="1"/>
    <col min="6" max="6" width="10.75" style="3" customWidth="1"/>
    <col min="7" max="7" width="12.25" style="3" bestFit="1" customWidth="1"/>
    <col min="8" max="8" width="12.25" style="3" customWidth="1"/>
    <col min="9" max="16384" width="9" style="3"/>
  </cols>
  <sheetData>
    <row r="1" spans="1:8" ht="30" customHeight="1">
      <c r="B1" s="186" t="s">
        <v>133</v>
      </c>
      <c r="C1" s="186"/>
      <c r="D1" s="186"/>
      <c r="E1" s="186"/>
      <c r="F1" s="186"/>
      <c r="G1" s="187" t="s">
        <v>42</v>
      </c>
      <c r="H1" s="187"/>
    </row>
    <row r="2" spans="1:8">
      <c r="A2" s="151" t="s">
        <v>27</v>
      </c>
      <c r="B2" s="152"/>
      <c r="C2" s="152"/>
      <c r="D2" s="153" t="s">
        <v>28</v>
      </c>
      <c r="E2" s="153" t="s">
        <v>29</v>
      </c>
      <c r="F2" s="153" t="s">
        <v>80</v>
      </c>
      <c r="G2" s="153" t="s">
        <v>30</v>
      </c>
      <c r="H2" s="153" t="s">
        <v>31</v>
      </c>
    </row>
    <row r="3" spans="1:8">
      <c r="A3" s="73" t="s">
        <v>32</v>
      </c>
      <c r="B3" s="73" t="s">
        <v>33</v>
      </c>
      <c r="C3" s="109" t="s">
        <v>34</v>
      </c>
      <c r="D3" s="154"/>
      <c r="E3" s="154"/>
      <c r="F3" s="154"/>
      <c r="G3" s="154"/>
      <c r="H3" s="154"/>
    </row>
    <row r="4" spans="1:8">
      <c r="A4" s="162"/>
      <c r="B4" s="163"/>
      <c r="C4" s="165" t="s">
        <v>76</v>
      </c>
      <c r="D4" s="107" t="s">
        <v>35</v>
      </c>
      <c r="E4" s="75">
        <v>0</v>
      </c>
      <c r="F4" s="75">
        <v>0</v>
      </c>
      <c r="G4" s="75">
        <v>0</v>
      </c>
      <c r="H4" s="75">
        <f>SUM(E4:G4)</f>
        <v>0</v>
      </c>
    </row>
    <row r="5" spans="1:8">
      <c r="A5" s="155"/>
      <c r="B5" s="164"/>
      <c r="C5" s="166"/>
      <c r="D5" s="108" t="s">
        <v>36</v>
      </c>
      <c r="E5" s="78">
        <v>0</v>
      </c>
      <c r="F5" s="78">
        <v>0</v>
      </c>
      <c r="G5" s="78">
        <v>0</v>
      </c>
      <c r="H5" s="75">
        <f t="shared" ref="H5:H18" si="0">SUM(E5:G5)</f>
        <v>0</v>
      </c>
    </row>
    <row r="6" spans="1:8">
      <c r="A6" s="155"/>
      <c r="B6" s="164"/>
      <c r="C6" s="167"/>
      <c r="D6" s="108" t="s">
        <v>37</v>
      </c>
      <c r="E6" s="78">
        <v>0</v>
      </c>
      <c r="F6" s="78">
        <v>0</v>
      </c>
      <c r="G6" s="78">
        <v>0</v>
      </c>
      <c r="H6" s="75">
        <f t="shared" si="0"/>
        <v>0</v>
      </c>
    </row>
    <row r="7" spans="1:8">
      <c r="A7" s="89"/>
      <c r="B7" s="89"/>
      <c r="C7" s="165" t="s">
        <v>77</v>
      </c>
      <c r="D7" s="107" t="s">
        <v>35</v>
      </c>
      <c r="E7" s="75">
        <v>0</v>
      </c>
      <c r="F7" s="75">
        <v>0</v>
      </c>
      <c r="G7" s="75">
        <v>0</v>
      </c>
      <c r="H7" s="75">
        <f t="shared" si="0"/>
        <v>0</v>
      </c>
    </row>
    <row r="8" spans="1:8">
      <c r="A8" s="89"/>
      <c r="B8" s="89"/>
      <c r="C8" s="166"/>
      <c r="D8" s="108" t="s">
        <v>36</v>
      </c>
      <c r="E8" s="78">
        <v>0</v>
      </c>
      <c r="F8" s="78">
        <v>0</v>
      </c>
      <c r="G8" s="78">
        <v>0</v>
      </c>
      <c r="H8" s="75">
        <f t="shared" si="0"/>
        <v>0</v>
      </c>
    </row>
    <row r="9" spans="1:8">
      <c r="A9" s="89"/>
      <c r="B9" s="89"/>
      <c r="C9" s="167"/>
      <c r="D9" s="108" t="s">
        <v>37</v>
      </c>
      <c r="E9" s="78">
        <v>0</v>
      </c>
      <c r="F9" s="78">
        <v>0</v>
      </c>
      <c r="G9" s="78">
        <v>0</v>
      </c>
      <c r="H9" s="75">
        <f t="shared" si="0"/>
        <v>0</v>
      </c>
    </row>
    <row r="10" spans="1:8">
      <c r="A10" s="89"/>
      <c r="B10" s="89"/>
      <c r="C10" s="165" t="s">
        <v>78</v>
      </c>
      <c r="D10" s="107" t="s">
        <v>35</v>
      </c>
      <c r="E10" s="75">
        <v>0</v>
      </c>
      <c r="F10" s="75">
        <v>0</v>
      </c>
      <c r="G10" s="75">
        <v>0</v>
      </c>
      <c r="H10" s="75">
        <f t="shared" si="0"/>
        <v>0</v>
      </c>
    </row>
    <row r="11" spans="1:8">
      <c r="A11" s="89"/>
      <c r="B11" s="89"/>
      <c r="C11" s="166"/>
      <c r="D11" s="108" t="s">
        <v>36</v>
      </c>
      <c r="E11" s="78">
        <v>0</v>
      </c>
      <c r="F11" s="78">
        <v>0</v>
      </c>
      <c r="G11" s="78">
        <v>0</v>
      </c>
      <c r="H11" s="75">
        <f t="shared" si="0"/>
        <v>0</v>
      </c>
    </row>
    <row r="12" spans="1:8">
      <c r="A12" s="89"/>
      <c r="B12" s="89"/>
      <c r="C12" s="167"/>
      <c r="D12" s="108" t="s">
        <v>37</v>
      </c>
      <c r="E12" s="78">
        <v>0</v>
      </c>
      <c r="F12" s="78">
        <v>0</v>
      </c>
      <c r="G12" s="78">
        <v>0</v>
      </c>
      <c r="H12" s="75">
        <f t="shared" si="0"/>
        <v>0</v>
      </c>
    </row>
    <row r="13" spans="1:8">
      <c r="A13" s="168"/>
      <c r="B13" s="168"/>
      <c r="C13" s="168" t="s">
        <v>79</v>
      </c>
      <c r="D13" s="105" t="s">
        <v>35</v>
      </c>
      <c r="E13" s="106">
        <v>0</v>
      </c>
      <c r="F13" s="106">
        <v>0</v>
      </c>
      <c r="G13" s="106">
        <v>0</v>
      </c>
      <c r="H13" s="75">
        <f t="shared" si="0"/>
        <v>0</v>
      </c>
    </row>
    <row r="14" spans="1:8">
      <c r="A14" s="168"/>
      <c r="B14" s="168"/>
      <c r="C14" s="168"/>
      <c r="D14" s="105" t="s">
        <v>36</v>
      </c>
      <c r="E14" s="106">
        <v>0</v>
      </c>
      <c r="F14" s="106">
        <v>0</v>
      </c>
      <c r="G14" s="106">
        <v>0</v>
      </c>
      <c r="H14" s="75">
        <f t="shared" si="0"/>
        <v>0</v>
      </c>
    </row>
    <row r="15" spans="1:8">
      <c r="A15" s="168"/>
      <c r="B15" s="168"/>
      <c r="C15" s="169"/>
      <c r="D15" s="105" t="s">
        <v>37</v>
      </c>
      <c r="E15" s="106">
        <v>0</v>
      </c>
      <c r="F15" s="106">
        <v>0</v>
      </c>
      <c r="G15" s="106">
        <v>0</v>
      </c>
      <c r="H15" s="75">
        <f t="shared" si="0"/>
        <v>0</v>
      </c>
    </row>
    <row r="16" spans="1:8">
      <c r="A16" s="155"/>
      <c r="B16" s="156" t="s">
        <v>75</v>
      </c>
      <c r="C16" s="158"/>
      <c r="D16" s="130" t="s">
        <v>35</v>
      </c>
      <c r="E16" s="131">
        <f>SUM(E4,E7,E10,E13)</f>
        <v>0</v>
      </c>
      <c r="F16" s="131">
        <f t="shared" ref="F16:G16" si="1">SUM(F4,F7,F10,F13)</f>
        <v>0</v>
      </c>
      <c r="G16" s="131">
        <f t="shared" si="1"/>
        <v>0</v>
      </c>
      <c r="H16" s="132">
        <f t="shared" si="0"/>
        <v>0</v>
      </c>
    </row>
    <row r="17" spans="1:8">
      <c r="A17" s="155"/>
      <c r="B17" s="156"/>
      <c r="C17" s="156"/>
      <c r="D17" s="130" t="s">
        <v>36</v>
      </c>
      <c r="E17" s="131">
        <f>SUM(E5,E8,E11,E14)</f>
        <v>0</v>
      </c>
      <c r="F17" s="131">
        <f t="shared" ref="F17:G17" si="2">SUM(F5,F8,F11,F14)</f>
        <v>0</v>
      </c>
      <c r="G17" s="131">
        <f t="shared" si="2"/>
        <v>0</v>
      </c>
      <c r="H17" s="132">
        <f t="shared" si="0"/>
        <v>0</v>
      </c>
    </row>
    <row r="18" spans="1:8">
      <c r="A18" s="155"/>
      <c r="B18" s="157"/>
      <c r="C18" s="157"/>
      <c r="D18" s="130" t="s">
        <v>37</v>
      </c>
      <c r="E18" s="131">
        <f>SUM(E6,E9,E12,E15)</f>
        <v>0</v>
      </c>
      <c r="F18" s="131">
        <f t="shared" ref="F18:G18" si="3">SUM(F6,F9,F12,F15)</f>
        <v>0</v>
      </c>
      <c r="G18" s="131">
        <f t="shared" si="3"/>
        <v>0</v>
      </c>
      <c r="H18" s="132">
        <f t="shared" si="0"/>
        <v>0</v>
      </c>
    </row>
    <row r="19" spans="1:8">
      <c r="A19" s="159" t="s">
        <v>74</v>
      </c>
      <c r="B19" s="161"/>
      <c r="C19" s="161"/>
      <c r="D19" s="111" t="s">
        <v>35</v>
      </c>
      <c r="E19" s="112">
        <f>E16</f>
        <v>0</v>
      </c>
      <c r="F19" s="112">
        <f t="shared" ref="F19:G19" si="4">F16</f>
        <v>0</v>
      </c>
      <c r="G19" s="112">
        <f t="shared" si="4"/>
        <v>0</v>
      </c>
      <c r="H19" s="112">
        <f>SUM(E19:G19)</f>
        <v>0</v>
      </c>
    </row>
    <row r="20" spans="1:8">
      <c r="A20" s="159"/>
      <c r="B20" s="159"/>
      <c r="C20" s="159"/>
      <c r="D20" s="111" t="s">
        <v>36</v>
      </c>
      <c r="E20" s="112">
        <f>E17</f>
        <v>0</v>
      </c>
      <c r="F20" s="112">
        <f t="shared" ref="F20:G20" si="5">F17</f>
        <v>0</v>
      </c>
      <c r="G20" s="112">
        <f t="shared" si="5"/>
        <v>0</v>
      </c>
      <c r="H20" s="112">
        <f t="shared" ref="H20:H21" si="6">SUM(E20:G20)</f>
        <v>0</v>
      </c>
    </row>
    <row r="21" spans="1:8">
      <c r="A21" s="160"/>
      <c r="B21" s="160"/>
      <c r="C21" s="160"/>
      <c r="D21" s="111" t="s">
        <v>37</v>
      </c>
      <c r="E21" s="112">
        <f>E18</f>
        <v>0</v>
      </c>
      <c r="F21" s="112">
        <f t="shared" ref="F21:G21" si="7">F18</f>
        <v>0</v>
      </c>
      <c r="G21" s="112">
        <f t="shared" si="7"/>
        <v>0</v>
      </c>
      <c r="H21" s="112">
        <f t="shared" si="6"/>
        <v>0</v>
      </c>
    </row>
    <row r="22" spans="1:8" s="110" customFormat="1">
      <c r="A22" s="168"/>
      <c r="B22" s="168"/>
      <c r="C22" s="168" t="s">
        <v>82</v>
      </c>
      <c r="D22" s="105" t="s">
        <v>35</v>
      </c>
      <c r="E22" s="106">
        <v>0</v>
      </c>
      <c r="F22" s="106">
        <v>0</v>
      </c>
      <c r="G22" s="106">
        <v>0</v>
      </c>
      <c r="H22" s="106">
        <f t="shared" ref="H22:H27" si="8">SUM(E22:G22)</f>
        <v>0</v>
      </c>
    </row>
    <row r="23" spans="1:8" s="110" customFormat="1">
      <c r="A23" s="168"/>
      <c r="B23" s="168"/>
      <c r="C23" s="168"/>
      <c r="D23" s="105" t="s">
        <v>36</v>
      </c>
      <c r="E23" s="106">
        <v>0</v>
      </c>
      <c r="F23" s="106">
        <v>0</v>
      </c>
      <c r="G23" s="106">
        <v>0</v>
      </c>
      <c r="H23" s="106">
        <f t="shared" si="8"/>
        <v>0</v>
      </c>
    </row>
    <row r="24" spans="1:8" s="110" customFormat="1">
      <c r="A24" s="168"/>
      <c r="B24" s="168"/>
      <c r="C24" s="169"/>
      <c r="D24" s="105" t="s">
        <v>37</v>
      </c>
      <c r="E24" s="106">
        <v>0</v>
      </c>
      <c r="F24" s="106">
        <v>0</v>
      </c>
      <c r="G24" s="106">
        <v>0</v>
      </c>
      <c r="H24" s="106">
        <f t="shared" si="8"/>
        <v>0</v>
      </c>
    </row>
    <row r="25" spans="1:8">
      <c r="A25" s="155"/>
      <c r="B25" s="156" t="s">
        <v>81</v>
      </c>
      <c r="C25" s="158"/>
      <c r="D25" s="130" t="s">
        <v>35</v>
      </c>
      <c r="E25" s="131">
        <f t="shared" ref="E25:G27" si="9">E22</f>
        <v>0</v>
      </c>
      <c r="F25" s="131">
        <f t="shared" si="9"/>
        <v>0</v>
      </c>
      <c r="G25" s="131">
        <f t="shared" si="9"/>
        <v>0</v>
      </c>
      <c r="H25" s="131">
        <f t="shared" si="8"/>
        <v>0</v>
      </c>
    </row>
    <row r="26" spans="1:8">
      <c r="A26" s="155"/>
      <c r="B26" s="156"/>
      <c r="C26" s="156"/>
      <c r="D26" s="130" t="s">
        <v>36</v>
      </c>
      <c r="E26" s="131">
        <f t="shared" si="9"/>
        <v>0</v>
      </c>
      <c r="F26" s="131">
        <f t="shared" si="9"/>
        <v>0</v>
      </c>
      <c r="G26" s="131">
        <f t="shared" si="9"/>
        <v>0</v>
      </c>
      <c r="H26" s="131">
        <f t="shared" si="8"/>
        <v>0</v>
      </c>
    </row>
    <row r="27" spans="1:8">
      <c r="A27" s="155"/>
      <c r="B27" s="157"/>
      <c r="C27" s="157"/>
      <c r="D27" s="130" t="s">
        <v>37</v>
      </c>
      <c r="E27" s="131">
        <f t="shared" si="9"/>
        <v>0</v>
      </c>
      <c r="F27" s="131">
        <f t="shared" si="9"/>
        <v>0</v>
      </c>
      <c r="G27" s="131">
        <f t="shared" si="9"/>
        <v>0</v>
      </c>
      <c r="H27" s="131">
        <f t="shared" si="8"/>
        <v>0</v>
      </c>
    </row>
    <row r="28" spans="1:8">
      <c r="A28" s="159" t="s">
        <v>81</v>
      </c>
      <c r="B28" s="161"/>
      <c r="C28" s="161"/>
      <c r="D28" s="111" t="s">
        <v>35</v>
      </c>
      <c r="E28" s="112">
        <f>E25</f>
        <v>0</v>
      </c>
      <c r="F28" s="112">
        <f t="shared" ref="F28:G28" si="10">F25</f>
        <v>0</v>
      </c>
      <c r="G28" s="112">
        <f t="shared" si="10"/>
        <v>0</v>
      </c>
      <c r="H28" s="112">
        <f>SUM(E28:G28)</f>
        <v>0</v>
      </c>
    </row>
    <row r="29" spans="1:8">
      <c r="A29" s="159"/>
      <c r="B29" s="159"/>
      <c r="C29" s="159"/>
      <c r="D29" s="111" t="s">
        <v>36</v>
      </c>
      <c r="E29" s="112">
        <f>E26</f>
        <v>0</v>
      </c>
      <c r="F29" s="112">
        <f t="shared" ref="F29:G29" si="11">F26</f>
        <v>0</v>
      </c>
      <c r="G29" s="112">
        <f t="shared" si="11"/>
        <v>0</v>
      </c>
      <c r="H29" s="112">
        <f t="shared" ref="H29:H30" si="12">SUM(E29:G29)</f>
        <v>0</v>
      </c>
    </row>
    <row r="30" spans="1:8">
      <c r="A30" s="160"/>
      <c r="B30" s="160"/>
      <c r="C30" s="160"/>
      <c r="D30" s="111" t="s">
        <v>37</v>
      </c>
      <c r="E30" s="112">
        <f>E27</f>
        <v>0</v>
      </c>
      <c r="F30" s="112">
        <f t="shared" ref="F30:G30" si="13">F27</f>
        <v>0</v>
      </c>
      <c r="G30" s="112">
        <f t="shared" si="13"/>
        <v>0</v>
      </c>
      <c r="H30" s="112">
        <f t="shared" si="12"/>
        <v>0</v>
      </c>
    </row>
    <row r="31" spans="1:8">
      <c r="A31" s="168"/>
      <c r="B31" s="168"/>
      <c r="C31" s="168" t="s">
        <v>83</v>
      </c>
      <c r="D31" s="105" t="s">
        <v>35</v>
      </c>
      <c r="E31" s="106">
        <v>0</v>
      </c>
      <c r="F31" s="106">
        <v>0</v>
      </c>
      <c r="G31" s="106">
        <v>0</v>
      </c>
      <c r="H31" s="106">
        <f t="shared" ref="H31:H36" si="14">SUM(E31:G31)</f>
        <v>0</v>
      </c>
    </row>
    <row r="32" spans="1:8">
      <c r="A32" s="168"/>
      <c r="B32" s="168"/>
      <c r="C32" s="168"/>
      <c r="D32" s="105" t="s">
        <v>36</v>
      </c>
      <c r="E32" s="106">
        <v>0</v>
      </c>
      <c r="F32" s="106">
        <v>0</v>
      </c>
      <c r="G32" s="106">
        <v>0</v>
      </c>
      <c r="H32" s="106">
        <f t="shared" si="14"/>
        <v>0</v>
      </c>
    </row>
    <row r="33" spans="1:8">
      <c r="A33" s="168"/>
      <c r="B33" s="168"/>
      <c r="C33" s="169"/>
      <c r="D33" s="105" t="s">
        <v>37</v>
      </c>
      <c r="E33" s="106">
        <v>0</v>
      </c>
      <c r="F33" s="106">
        <v>0</v>
      </c>
      <c r="G33" s="106">
        <v>0</v>
      </c>
      <c r="H33" s="106">
        <f t="shared" si="14"/>
        <v>0</v>
      </c>
    </row>
    <row r="34" spans="1:8">
      <c r="A34" s="155"/>
      <c r="B34" s="156" t="s">
        <v>83</v>
      </c>
      <c r="C34" s="158"/>
      <c r="D34" s="130" t="s">
        <v>35</v>
      </c>
      <c r="E34" s="131">
        <f t="shared" ref="E34:G36" si="15">E31</f>
        <v>0</v>
      </c>
      <c r="F34" s="131">
        <f t="shared" si="15"/>
        <v>0</v>
      </c>
      <c r="G34" s="131">
        <f t="shared" si="15"/>
        <v>0</v>
      </c>
      <c r="H34" s="131">
        <f t="shared" si="14"/>
        <v>0</v>
      </c>
    </row>
    <row r="35" spans="1:8">
      <c r="A35" s="155"/>
      <c r="B35" s="156"/>
      <c r="C35" s="156"/>
      <c r="D35" s="130" t="s">
        <v>36</v>
      </c>
      <c r="E35" s="131">
        <f t="shared" si="15"/>
        <v>0</v>
      </c>
      <c r="F35" s="131">
        <f t="shared" si="15"/>
        <v>0</v>
      </c>
      <c r="G35" s="131">
        <f t="shared" si="15"/>
        <v>0</v>
      </c>
      <c r="H35" s="131">
        <f t="shared" si="14"/>
        <v>0</v>
      </c>
    </row>
    <row r="36" spans="1:8">
      <c r="A36" s="155"/>
      <c r="B36" s="157"/>
      <c r="C36" s="157"/>
      <c r="D36" s="130" t="s">
        <v>37</v>
      </c>
      <c r="E36" s="131">
        <f t="shared" si="15"/>
        <v>0</v>
      </c>
      <c r="F36" s="131">
        <f t="shared" si="15"/>
        <v>0</v>
      </c>
      <c r="G36" s="131">
        <f t="shared" si="15"/>
        <v>0</v>
      </c>
      <c r="H36" s="131">
        <f t="shared" si="14"/>
        <v>0</v>
      </c>
    </row>
    <row r="37" spans="1:8">
      <c r="A37" s="159" t="s">
        <v>83</v>
      </c>
      <c r="B37" s="161"/>
      <c r="C37" s="161"/>
      <c r="D37" s="111" t="s">
        <v>35</v>
      </c>
      <c r="E37" s="112">
        <f>E34</f>
        <v>0</v>
      </c>
      <c r="F37" s="112">
        <f t="shared" ref="F37:G37" si="16">F34</f>
        <v>0</v>
      </c>
      <c r="G37" s="112">
        <f t="shared" si="16"/>
        <v>0</v>
      </c>
      <c r="H37" s="112">
        <f>SUM(E37:G37)</f>
        <v>0</v>
      </c>
    </row>
    <row r="38" spans="1:8">
      <c r="A38" s="159"/>
      <c r="B38" s="159"/>
      <c r="C38" s="159"/>
      <c r="D38" s="111" t="s">
        <v>36</v>
      </c>
      <c r="E38" s="112">
        <f>E35</f>
        <v>0</v>
      </c>
      <c r="F38" s="112">
        <f t="shared" ref="F38:G38" si="17">F35</f>
        <v>0</v>
      </c>
      <c r="G38" s="112">
        <f t="shared" si="17"/>
        <v>0</v>
      </c>
      <c r="H38" s="112">
        <f t="shared" ref="H38:H39" si="18">SUM(E38:G38)</f>
        <v>0</v>
      </c>
    </row>
    <row r="39" spans="1:8">
      <c r="A39" s="160"/>
      <c r="B39" s="160"/>
      <c r="C39" s="159"/>
      <c r="D39" s="111" t="s">
        <v>37</v>
      </c>
      <c r="E39" s="112">
        <f>E36</f>
        <v>0</v>
      </c>
      <c r="F39" s="112">
        <f t="shared" ref="F39:G39" si="19">F36</f>
        <v>0</v>
      </c>
      <c r="G39" s="112">
        <f t="shared" si="19"/>
        <v>0</v>
      </c>
      <c r="H39" s="112">
        <f t="shared" si="18"/>
        <v>0</v>
      </c>
    </row>
    <row r="40" spans="1:8">
      <c r="A40" s="162"/>
      <c r="B40" s="163"/>
      <c r="C40" s="165" t="s">
        <v>85</v>
      </c>
      <c r="D40" s="108" t="s">
        <v>35</v>
      </c>
      <c r="E40" s="78">
        <v>0</v>
      </c>
      <c r="F40" s="78">
        <v>0</v>
      </c>
      <c r="G40" s="78">
        <v>0</v>
      </c>
      <c r="H40" s="78">
        <f>SUM(E40:G40)</f>
        <v>0</v>
      </c>
    </row>
    <row r="41" spans="1:8">
      <c r="A41" s="155"/>
      <c r="B41" s="164"/>
      <c r="C41" s="166"/>
      <c r="D41" s="108" t="s">
        <v>36</v>
      </c>
      <c r="E41" s="78">
        <v>0</v>
      </c>
      <c r="F41" s="78">
        <v>0</v>
      </c>
      <c r="G41" s="78">
        <v>0</v>
      </c>
      <c r="H41" s="78">
        <f t="shared" ref="H41:H54" si="20">SUM(E41:G41)</f>
        <v>0</v>
      </c>
    </row>
    <row r="42" spans="1:8">
      <c r="A42" s="155"/>
      <c r="B42" s="164"/>
      <c r="C42" s="167"/>
      <c r="D42" s="108" t="s">
        <v>37</v>
      </c>
      <c r="E42" s="78">
        <v>0</v>
      </c>
      <c r="F42" s="78">
        <v>0</v>
      </c>
      <c r="G42" s="78">
        <v>0</v>
      </c>
      <c r="H42" s="78">
        <f t="shared" si="20"/>
        <v>0</v>
      </c>
    </row>
    <row r="43" spans="1:8" s="110" customFormat="1">
      <c r="A43" s="168"/>
      <c r="B43" s="170"/>
      <c r="C43" s="171" t="s">
        <v>86</v>
      </c>
      <c r="D43" s="113" t="s">
        <v>35</v>
      </c>
      <c r="E43" s="106">
        <v>0</v>
      </c>
      <c r="F43" s="106">
        <v>0</v>
      </c>
      <c r="G43" s="106">
        <v>0</v>
      </c>
      <c r="H43" s="106">
        <f t="shared" si="20"/>
        <v>0</v>
      </c>
    </row>
    <row r="44" spans="1:8" s="110" customFormat="1">
      <c r="A44" s="168"/>
      <c r="B44" s="170"/>
      <c r="C44" s="172"/>
      <c r="D44" s="113" t="s">
        <v>36</v>
      </c>
      <c r="E44" s="106">
        <v>0</v>
      </c>
      <c r="F44" s="106">
        <v>0</v>
      </c>
      <c r="G44" s="106">
        <v>0</v>
      </c>
      <c r="H44" s="106">
        <f t="shared" si="20"/>
        <v>0</v>
      </c>
    </row>
    <row r="45" spans="1:8" s="110" customFormat="1">
      <c r="A45" s="168"/>
      <c r="B45" s="170"/>
      <c r="C45" s="173"/>
      <c r="D45" s="113" t="s">
        <v>37</v>
      </c>
      <c r="E45" s="106">
        <v>0</v>
      </c>
      <c r="F45" s="106">
        <v>0</v>
      </c>
      <c r="G45" s="106">
        <v>0</v>
      </c>
      <c r="H45" s="106">
        <f t="shared" si="20"/>
        <v>0</v>
      </c>
    </row>
    <row r="46" spans="1:8" s="110" customFormat="1">
      <c r="A46" s="168"/>
      <c r="B46" s="170"/>
      <c r="C46" s="171" t="s">
        <v>87</v>
      </c>
      <c r="D46" s="113" t="s">
        <v>35</v>
      </c>
      <c r="E46" s="106">
        <v>0</v>
      </c>
      <c r="F46" s="106">
        <v>0</v>
      </c>
      <c r="G46" s="106">
        <v>0</v>
      </c>
      <c r="H46" s="106">
        <f t="shared" si="20"/>
        <v>0</v>
      </c>
    </row>
    <row r="47" spans="1:8" s="110" customFormat="1">
      <c r="A47" s="168"/>
      <c r="B47" s="170"/>
      <c r="C47" s="172"/>
      <c r="D47" s="113" t="s">
        <v>36</v>
      </c>
      <c r="E47" s="106">
        <v>0</v>
      </c>
      <c r="F47" s="106">
        <v>0</v>
      </c>
      <c r="G47" s="106">
        <v>0</v>
      </c>
      <c r="H47" s="106">
        <f t="shared" si="20"/>
        <v>0</v>
      </c>
    </row>
    <row r="48" spans="1:8" s="110" customFormat="1">
      <c r="A48" s="168"/>
      <c r="B48" s="170"/>
      <c r="C48" s="173"/>
      <c r="D48" s="113" t="s">
        <v>37</v>
      </c>
      <c r="E48" s="106">
        <v>0</v>
      </c>
      <c r="F48" s="106">
        <v>0</v>
      </c>
      <c r="G48" s="106">
        <v>0</v>
      </c>
      <c r="H48" s="106">
        <f t="shared" si="20"/>
        <v>0</v>
      </c>
    </row>
    <row r="49" spans="1:8" s="110" customFormat="1">
      <c r="A49" s="168"/>
      <c r="B49" s="168"/>
      <c r="C49" s="168" t="s">
        <v>88</v>
      </c>
      <c r="D49" s="105" t="s">
        <v>35</v>
      </c>
      <c r="E49" s="106">
        <v>0</v>
      </c>
      <c r="F49" s="106">
        <v>0</v>
      </c>
      <c r="G49" s="106">
        <v>0</v>
      </c>
      <c r="H49" s="106">
        <f t="shared" si="20"/>
        <v>0</v>
      </c>
    </row>
    <row r="50" spans="1:8" s="110" customFormat="1">
      <c r="A50" s="168"/>
      <c r="B50" s="168"/>
      <c r="C50" s="168"/>
      <c r="D50" s="105" t="s">
        <v>36</v>
      </c>
      <c r="E50" s="106">
        <v>0</v>
      </c>
      <c r="F50" s="106">
        <v>0</v>
      </c>
      <c r="G50" s="106">
        <v>0</v>
      </c>
      <c r="H50" s="106">
        <f t="shared" si="20"/>
        <v>0</v>
      </c>
    </row>
    <row r="51" spans="1:8" s="110" customFormat="1">
      <c r="A51" s="168"/>
      <c r="B51" s="168"/>
      <c r="C51" s="169"/>
      <c r="D51" s="105" t="s">
        <v>37</v>
      </c>
      <c r="E51" s="106">
        <v>0</v>
      </c>
      <c r="F51" s="106">
        <v>0</v>
      </c>
      <c r="G51" s="106">
        <v>0</v>
      </c>
      <c r="H51" s="106">
        <f t="shared" si="20"/>
        <v>0</v>
      </c>
    </row>
    <row r="52" spans="1:8">
      <c r="A52" s="155"/>
      <c r="B52" s="156" t="s">
        <v>84</v>
      </c>
      <c r="C52" s="158"/>
      <c r="D52" s="130" t="s">
        <v>35</v>
      </c>
      <c r="E52" s="131">
        <f>SUM(E40,E43,E46,E49)</f>
        <v>0</v>
      </c>
      <c r="F52" s="131">
        <f t="shared" ref="F52:G52" si="21">SUM(F40,F43,F46,F49)</f>
        <v>0</v>
      </c>
      <c r="G52" s="131">
        <f t="shared" si="21"/>
        <v>0</v>
      </c>
      <c r="H52" s="131">
        <f t="shared" si="20"/>
        <v>0</v>
      </c>
    </row>
    <row r="53" spans="1:8">
      <c r="A53" s="155"/>
      <c r="B53" s="156"/>
      <c r="C53" s="156"/>
      <c r="D53" s="130" t="s">
        <v>36</v>
      </c>
      <c r="E53" s="131">
        <f>SUM(E41,E44,E47,E50)</f>
        <v>0</v>
      </c>
      <c r="F53" s="131">
        <f t="shared" ref="F53:G53" si="22">SUM(F41,F44,F47,F50)</f>
        <v>0</v>
      </c>
      <c r="G53" s="131">
        <f t="shared" si="22"/>
        <v>0</v>
      </c>
      <c r="H53" s="131">
        <f t="shared" si="20"/>
        <v>0</v>
      </c>
    </row>
    <row r="54" spans="1:8">
      <c r="A54" s="155"/>
      <c r="B54" s="157"/>
      <c r="C54" s="157"/>
      <c r="D54" s="130" t="s">
        <v>37</v>
      </c>
      <c r="E54" s="131">
        <f>SUM(E42,E45,E48,E51)</f>
        <v>0</v>
      </c>
      <c r="F54" s="131">
        <f t="shared" ref="F54:G54" si="23">SUM(F42,F45,F48,F51)</f>
        <v>0</v>
      </c>
      <c r="G54" s="131">
        <f t="shared" si="23"/>
        <v>0</v>
      </c>
      <c r="H54" s="131">
        <f t="shared" si="20"/>
        <v>0</v>
      </c>
    </row>
    <row r="55" spans="1:8">
      <c r="A55" s="159" t="s">
        <v>84</v>
      </c>
      <c r="B55" s="161"/>
      <c r="C55" s="161"/>
      <c r="D55" s="111" t="s">
        <v>35</v>
      </c>
      <c r="E55" s="112">
        <f>E52</f>
        <v>0</v>
      </c>
      <c r="F55" s="112">
        <f t="shared" ref="F55:G55" si="24">F52</f>
        <v>0</v>
      </c>
      <c r="G55" s="112">
        <f t="shared" si="24"/>
        <v>0</v>
      </c>
      <c r="H55" s="112">
        <f>SUM(E55:G55)</f>
        <v>0</v>
      </c>
    </row>
    <row r="56" spans="1:8">
      <c r="A56" s="159"/>
      <c r="B56" s="159"/>
      <c r="C56" s="159"/>
      <c r="D56" s="111" t="s">
        <v>36</v>
      </c>
      <c r="E56" s="112">
        <f>E53</f>
        <v>0</v>
      </c>
      <c r="F56" s="112">
        <f t="shared" ref="F56:G56" si="25">F53</f>
        <v>0</v>
      </c>
      <c r="G56" s="112">
        <f t="shared" si="25"/>
        <v>0</v>
      </c>
      <c r="H56" s="112">
        <f t="shared" ref="H56:H57" si="26">SUM(E56:G56)</f>
        <v>0</v>
      </c>
    </row>
    <row r="57" spans="1:8">
      <c r="A57" s="160"/>
      <c r="B57" s="160"/>
      <c r="C57" s="159"/>
      <c r="D57" s="111" t="s">
        <v>37</v>
      </c>
      <c r="E57" s="112">
        <f>E54</f>
        <v>0</v>
      </c>
      <c r="F57" s="112">
        <f t="shared" ref="F57:G57" si="27">F54</f>
        <v>0</v>
      </c>
      <c r="G57" s="112">
        <f t="shared" si="27"/>
        <v>0</v>
      </c>
      <c r="H57" s="112">
        <f t="shared" si="26"/>
        <v>0</v>
      </c>
    </row>
    <row r="58" spans="1:8" ht="16.5" customHeight="1">
      <c r="A58" s="162"/>
      <c r="B58" s="163"/>
      <c r="C58" s="165" t="s">
        <v>90</v>
      </c>
      <c r="D58" s="108" t="s">
        <v>35</v>
      </c>
      <c r="E58" s="78">
        <v>0</v>
      </c>
      <c r="F58" s="78">
        <v>0</v>
      </c>
      <c r="G58" s="78">
        <v>497461726</v>
      </c>
      <c r="H58" s="78">
        <f>SUM(E58:G58)</f>
        <v>497461726</v>
      </c>
    </row>
    <row r="59" spans="1:8">
      <c r="A59" s="155"/>
      <c r="B59" s="164"/>
      <c r="C59" s="166"/>
      <c r="D59" s="108" t="s">
        <v>36</v>
      </c>
      <c r="E59" s="78">
        <v>0</v>
      </c>
      <c r="F59" s="78">
        <v>0</v>
      </c>
      <c r="G59" s="78">
        <v>1338612005</v>
      </c>
      <c r="H59" s="78">
        <f t="shared" ref="H59:H66" si="28">SUM(E59:G59)</f>
        <v>1338612005</v>
      </c>
    </row>
    <row r="60" spans="1:8">
      <c r="A60" s="155"/>
      <c r="B60" s="164"/>
      <c r="C60" s="167"/>
      <c r="D60" s="108" t="s">
        <v>37</v>
      </c>
      <c r="E60" s="78">
        <f>E58-E59</f>
        <v>0</v>
      </c>
      <c r="F60" s="78">
        <f t="shared" ref="F60:G60" si="29">F58-F59</f>
        <v>0</v>
      </c>
      <c r="G60" s="78">
        <f t="shared" si="29"/>
        <v>-841150279</v>
      </c>
      <c r="H60" s="78">
        <f t="shared" si="28"/>
        <v>-841150279</v>
      </c>
    </row>
    <row r="61" spans="1:8" ht="16.5" customHeight="1">
      <c r="A61" s="155"/>
      <c r="B61" s="155"/>
      <c r="C61" s="155" t="s">
        <v>91</v>
      </c>
      <c r="D61" s="77" t="s">
        <v>35</v>
      </c>
      <c r="E61" s="78">
        <v>0</v>
      </c>
      <c r="F61" s="78">
        <v>0</v>
      </c>
      <c r="G61" s="78">
        <v>50000000</v>
      </c>
      <c r="H61" s="78">
        <f t="shared" si="28"/>
        <v>50000000</v>
      </c>
    </row>
    <row r="62" spans="1:8">
      <c r="A62" s="155"/>
      <c r="B62" s="155"/>
      <c r="C62" s="155"/>
      <c r="D62" s="77" t="s">
        <v>36</v>
      </c>
      <c r="E62" s="78">
        <v>0</v>
      </c>
      <c r="F62" s="78">
        <v>0</v>
      </c>
      <c r="G62" s="78">
        <v>55494920</v>
      </c>
      <c r="H62" s="78">
        <f t="shared" si="28"/>
        <v>55494920</v>
      </c>
    </row>
    <row r="63" spans="1:8">
      <c r="A63" s="155"/>
      <c r="B63" s="155"/>
      <c r="C63" s="155"/>
      <c r="D63" s="77" t="s">
        <v>37</v>
      </c>
      <c r="E63" s="78">
        <f>E61-E62</f>
        <v>0</v>
      </c>
      <c r="F63" s="78">
        <f t="shared" ref="F63" si="30">F61-F62</f>
        <v>0</v>
      </c>
      <c r="G63" s="78">
        <f t="shared" ref="G63" si="31">G61-G62</f>
        <v>-5494920</v>
      </c>
      <c r="H63" s="78">
        <f t="shared" ref="H63" si="32">SUM(E63:G63)</f>
        <v>-5494920</v>
      </c>
    </row>
    <row r="64" spans="1:8">
      <c r="A64" s="168"/>
      <c r="B64" s="156" t="s">
        <v>89</v>
      </c>
      <c r="C64" s="158"/>
      <c r="D64" s="130" t="s">
        <v>35</v>
      </c>
      <c r="E64" s="131">
        <f>SUM(E58,E61)</f>
        <v>0</v>
      </c>
      <c r="F64" s="131">
        <f t="shared" ref="F64:G64" si="33">SUM(F58,F61)</f>
        <v>0</v>
      </c>
      <c r="G64" s="131">
        <f t="shared" si="33"/>
        <v>547461726</v>
      </c>
      <c r="H64" s="131">
        <f t="shared" si="28"/>
        <v>547461726</v>
      </c>
    </row>
    <row r="65" spans="1:8">
      <c r="A65" s="168"/>
      <c r="B65" s="156"/>
      <c r="C65" s="156"/>
      <c r="D65" s="130" t="s">
        <v>36</v>
      </c>
      <c r="E65" s="131">
        <f>SUM(E59,E62)</f>
        <v>0</v>
      </c>
      <c r="F65" s="131">
        <f t="shared" ref="F65:G65" si="34">SUM(F59,F62)</f>
        <v>0</v>
      </c>
      <c r="G65" s="131">
        <f t="shared" si="34"/>
        <v>1394106925</v>
      </c>
      <c r="H65" s="131">
        <f t="shared" si="28"/>
        <v>1394106925</v>
      </c>
    </row>
    <row r="66" spans="1:8">
      <c r="A66" s="168"/>
      <c r="B66" s="157"/>
      <c r="C66" s="157"/>
      <c r="D66" s="130" t="s">
        <v>37</v>
      </c>
      <c r="E66" s="131">
        <f>SUM(E60,E63)</f>
        <v>0</v>
      </c>
      <c r="F66" s="131">
        <f t="shared" ref="F66:G66" si="35">SUM(F60,F63)</f>
        <v>0</v>
      </c>
      <c r="G66" s="131">
        <f t="shared" si="35"/>
        <v>-846645199</v>
      </c>
      <c r="H66" s="131">
        <f t="shared" si="28"/>
        <v>-846645199</v>
      </c>
    </row>
    <row r="67" spans="1:8">
      <c r="A67" s="159" t="s">
        <v>89</v>
      </c>
      <c r="B67" s="161"/>
      <c r="C67" s="161"/>
      <c r="D67" s="111" t="s">
        <v>35</v>
      </c>
      <c r="E67" s="112">
        <f>E64</f>
        <v>0</v>
      </c>
      <c r="F67" s="112">
        <f t="shared" ref="F67:G67" si="36">F64</f>
        <v>0</v>
      </c>
      <c r="G67" s="112">
        <f t="shared" si="36"/>
        <v>547461726</v>
      </c>
      <c r="H67" s="112">
        <f>SUM(E67:G67)</f>
        <v>547461726</v>
      </c>
    </row>
    <row r="68" spans="1:8">
      <c r="A68" s="159"/>
      <c r="B68" s="159"/>
      <c r="C68" s="159"/>
      <c r="D68" s="111" t="s">
        <v>36</v>
      </c>
      <c r="E68" s="112">
        <f>E65</f>
        <v>0</v>
      </c>
      <c r="F68" s="112">
        <f t="shared" ref="F68:G68" si="37">F65</f>
        <v>0</v>
      </c>
      <c r="G68" s="112">
        <f t="shared" si="37"/>
        <v>1394106925</v>
      </c>
      <c r="H68" s="112">
        <f t="shared" ref="H68:H69" si="38">SUM(E68:G68)</f>
        <v>1394106925</v>
      </c>
    </row>
    <row r="69" spans="1:8">
      <c r="A69" s="160"/>
      <c r="B69" s="160"/>
      <c r="C69" s="159"/>
      <c r="D69" s="111" t="s">
        <v>37</v>
      </c>
      <c r="E69" s="112">
        <f>E66</f>
        <v>0</v>
      </c>
      <c r="F69" s="112">
        <f t="shared" ref="F69:G69" si="39">F66</f>
        <v>0</v>
      </c>
      <c r="G69" s="112">
        <f t="shared" si="39"/>
        <v>-846645199</v>
      </c>
      <c r="H69" s="112">
        <f t="shared" si="38"/>
        <v>-846645199</v>
      </c>
    </row>
    <row r="70" spans="1:8" s="110" customFormat="1">
      <c r="A70" s="114"/>
      <c r="B70" s="115"/>
      <c r="C70" s="171" t="s">
        <v>93</v>
      </c>
      <c r="D70" s="113" t="s">
        <v>35</v>
      </c>
      <c r="E70" s="106">
        <v>0</v>
      </c>
      <c r="F70" s="106">
        <v>0</v>
      </c>
      <c r="G70" s="106">
        <v>0</v>
      </c>
      <c r="H70" s="106">
        <f>SUM(E70:G70)</f>
        <v>0</v>
      </c>
    </row>
    <row r="71" spans="1:8" s="110" customFormat="1">
      <c r="A71" s="114"/>
      <c r="B71" s="115"/>
      <c r="C71" s="172"/>
      <c r="D71" s="113" t="s">
        <v>36</v>
      </c>
      <c r="E71" s="106">
        <v>0</v>
      </c>
      <c r="F71" s="106">
        <v>0</v>
      </c>
      <c r="G71" s="106">
        <v>0</v>
      </c>
      <c r="H71" s="106">
        <f t="shared" ref="H71:H78" si="40">SUM(E71:G71)</f>
        <v>0</v>
      </c>
    </row>
    <row r="72" spans="1:8" s="110" customFormat="1">
      <c r="A72" s="114"/>
      <c r="B72" s="115"/>
      <c r="C72" s="173"/>
      <c r="D72" s="113" t="s">
        <v>37</v>
      </c>
      <c r="E72" s="106">
        <f>E70-E71</f>
        <v>0</v>
      </c>
      <c r="F72" s="106">
        <f t="shared" ref="F72" si="41">F70-F71</f>
        <v>0</v>
      </c>
      <c r="G72" s="106">
        <f t="shared" ref="G72" si="42">G70-G71</f>
        <v>0</v>
      </c>
      <c r="H72" s="106">
        <f t="shared" si="40"/>
        <v>0</v>
      </c>
    </row>
    <row r="73" spans="1:8" s="110" customFormat="1">
      <c r="A73" s="168"/>
      <c r="B73" s="168"/>
      <c r="C73" s="168" t="s">
        <v>94</v>
      </c>
      <c r="D73" s="105" t="s">
        <v>35</v>
      </c>
      <c r="E73" s="106">
        <v>0</v>
      </c>
      <c r="F73" s="106">
        <v>0</v>
      </c>
      <c r="G73" s="106">
        <v>0</v>
      </c>
      <c r="H73" s="106">
        <f t="shared" si="40"/>
        <v>0</v>
      </c>
    </row>
    <row r="74" spans="1:8" s="110" customFormat="1">
      <c r="A74" s="168"/>
      <c r="B74" s="168"/>
      <c r="C74" s="168"/>
      <c r="D74" s="105" t="s">
        <v>36</v>
      </c>
      <c r="E74" s="106">
        <v>0</v>
      </c>
      <c r="F74" s="106">
        <v>0</v>
      </c>
      <c r="G74" s="106">
        <v>0</v>
      </c>
      <c r="H74" s="106">
        <f t="shared" si="40"/>
        <v>0</v>
      </c>
    </row>
    <row r="75" spans="1:8" s="110" customFormat="1">
      <c r="A75" s="168"/>
      <c r="B75" s="168"/>
      <c r="C75" s="169"/>
      <c r="D75" s="105" t="s">
        <v>37</v>
      </c>
      <c r="E75" s="106">
        <f>E73-E74</f>
        <v>0</v>
      </c>
      <c r="F75" s="106">
        <f t="shared" ref="F75" si="43">F73-F74</f>
        <v>0</v>
      </c>
      <c r="G75" s="106">
        <f t="shared" ref="G75" si="44">G73-G74</f>
        <v>0</v>
      </c>
      <c r="H75" s="106">
        <f t="shared" si="40"/>
        <v>0</v>
      </c>
    </row>
    <row r="76" spans="1:8" s="110" customFormat="1">
      <c r="A76" s="155"/>
      <c r="B76" s="156" t="s">
        <v>92</v>
      </c>
      <c r="C76" s="158"/>
      <c r="D76" s="130" t="s">
        <v>35</v>
      </c>
      <c r="E76" s="131">
        <f>SUM(E70,E73)</f>
        <v>0</v>
      </c>
      <c r="F76" s="131">
        <f t="shared" ref="F76:G76" si="45">SUM(F70,F73)</f>
        <v>0</v>
      </c>
      <c r="G76" s="131">
        <f t="shared" si="45"/>
        <v>0</v>
      </c>
      <c r="H76" s="131">
        <f t="shared" si="40"/>
        <v>0</v>
      </c>
    </row>
    <row r="77" spans="1:8" s="110" customFormat="1">
      <c r="A77" s="155"/>
      <c r="B77" s="156"/>
      <c r="C77" s="156"/>
      <c r="D77" s="130" t="s">
        <v>36</v>
      </c>
      <c r="E77" s="131">
        <f>SUM(E71,E74)</f>
        <v>0</v>
      </c>
      <c r="F77" s="131">
        <f t="shared" ref="F77:G77" si="46">SUM(F71,F74)</f>
        <v>0</v>
      </c>
      <c r="G77" s="131">
        <f t="shared" si="46"/>
        <v>0</v>
      </c>
      <c r="H77" s="131">
        <f t="shared" si="40"/>
        <v>0</v>
      </c>
    </row>
    <row r="78" spans="1:8" s="110" customFormat="1">
      <c r="A78" s="155"/>
      <c r="B78" s="157"/>
      <c r="C78" s="157"/>
      <c r="D78" s="130" t="s">
        <v>37</v>
      </c>
      <c r="E78" s="131">
        <f>SUM(E72,E75)</f>
        <v>0</v>
      </c>
      <c r="F78" s="131">
        <f t="shared" ref="F78:G78" si="47">SUM(F72,F75)</f>
        <v>0</v>
      </c>
      <c r="G78" s="131">
        <f t="shared" si="47"/>
        <v>0</v>
      </c>
      <c r="H78" s="131">
        <f t="shared" si="40"/>
        <v>0</v>
      </c>
    </row>
    <row r="79" spans="1:8" s="110" customFormat="1">
      <c r="A79" s="159" t="s">
        <v>92</v>
      </c>
      <c r="B79" s="161"/>
      <c r="C79" s="161"/>
      <c r="D79" s="111" t="s">
        <v>35</v>
      </c>
      <c r="E79" s="112">
        <f>E76</f>
        <v>0</v>
      </c>
      <c r="F79" s="112">
        <f t="shared" ref="F79:G79" si="48">F76</f>
        <v>0</v>
      </c>
      <c r="G79" s="112">
        <f t="shared" si="48"/>
        <v>0</v>
      </c>
      <c r="H79" s="112">
        <f>SUM(E79:G79)</f>
        <v>0</v>
      </c>
    </row>
    <row r="80" spans="1:8" s="110" customFormat="1">
      <c r="A80" s="159"/>
      <c r="B80" s="159"/>
      <c r="C80" s="159"/>
      <c r="D80" s="111" t="s">
        <v>36</v>
      </c>
      <c r="E80" s="112">
        <f>E77</f>
        <v>0</v>
      </c>
      <c r="F80" s="112">
        <f t="shared" ref="F80:G80" si="49">F77</f>
        <v>0</v>
      </c>
      <c r="G80" s="112">
        <f t="shared" si="49"/>
        <v>0</v>
      </c>
      <c r="H80" s="112">
        <f t="shared" ref="H80:H81" si="50">SUM(E80:G80)</f>
        <v>0</v>
      </c>
    </row>
    <row r="81" spans="1:8" s="110" customFormat="1">
      <c r="A81" s="160"/>
      <c r="B81" s="160"/>
      <c r="C81" s="159"/>
      <c r="D81" s="111" t="s">
        <v>37</v>
      </c>
      <c r="E81" s="112">
        <f>E78</f>
        <v>0</v>
      </c>
      <c r="F81" s="112">
        <f t="shared" ref="F81:G81" si="51">F78</f>
        <v>0</v>
      </c>
      <c r="G81" s="112">
        <f t="shared" si="51"/>
        <v>0</v>
      </c>
      <c r="H81" s="112">
        <f t="shared" si="50"/>
        <v>0</v>
      </c>
    </row>
    <row r="82" spans="1:8" s="110" customFormat="1">
      <c r="A82" s="114"/>
      <c r="B82" s="115"/>
      <c r="C82" s="171" t="s">
        <v>96</v>
      </c>
      <c r="D82" s="113" t="s">
        <v>35</v>
      </c>
      <c r="E82" s="106">
        <v>0</v>
      </c>
      <c r="F82" s="106">
        <v>0</v>
      </c>
      <c r="G82" s="106">
        <v>0</v>
      </c>
      <c r="H82" s="106">
        <f t="shared" ref="H82:H87" si="52">SUM(E82:G82)</f>
        <v>0</v>
      </c>
    </row>
    <row r="83" spans="1:8" s="110" customFormat="1">
      <c r="A83" s="114"/>
      <c r="B83" s="115"/>
      <c r="C83" s="172"/>
      <c r="D83" s="113" t="s">
        <v>36</v>
      </c>
      <c r="E83" s="106">
        <v>0</v>
      </c>
      <c r="F83" s="106">
        <v>0</v>
      </c>
      <c r="G83" s="106">
        <v>0</v>
      </c>
      <c r="H83" s="106">
        <f t="shared" si="52"/>
        <v>0</v>
      </c>
    </row>
    <row r="84" spans="1:8" s="110" customFormat="1">
      <c r="A84" s="114"/>
      <c r="B84" s="115"/>
      <c r="C84" s="173"/>
      <c r="D84" s="113" t="s">
        <v>37</v>
      </c>
      <c r="E84" s="106">
        <v>0</v>
      </c>
      <c r="F84" s="106">
        <v>0</v>
      </c>
      <c r="G84" s="106">
        <v>0</v>
      </c>
      <c r="H84" s="106">
        <f t="shared" si="52"/>
        <v>0</v>
      </c>
    </row>
    <row r="85" spans="1:8" s="110" customFormat="1">
      <c r="A85" s="155"/>
      <c r="B85" s="156" t="s">
        <v>95</v>
      </c>
      <c r="C85" s="158"/>
      <c r="D85" s="130" t="s">
        <v>35</v>
      </c>
      <c r="E85" s="131">
        <f t="shared" ref="E85:G87" si="53">E82</f>
        <v>0</v>
      </c>
      <c r="F85" s="131">
        <f t="shared" si="53"/>
        <v>0</v>
      </c>
      <c r="G85" s="131">
        <f t="shared" si="53"/>
        <v>0</v>
      </c>
      <c r="H85" s="131">
        <f t="shared" si="52"/>
        <v>0</v>
      </c>
    </row>
    <row r="86" spans="1:8" s="110" customFormat="1">
      <c r="A86" s="155"/>
      <c r="B86" s="156"/>
      <c r="C86" s="156"/>
      <c r="D86" s="130" t="s">
        <v>36</v>
      </c>
      <c r="E86" s="131">
        <f t="shared" si="53"/>
        <v>0</v>
      </c>
      <c r="F86" s="131">
        <f t="shared" si="53"/>
        <v>0</v>
      </c>
      <c r="G86" s="131">
        <f t="shared" si="53"/>
        <v>0</v>
      </c>
      <c r="H86" s="131">
        <f t="shared" si="52"/>
        <v>0</v>
      </c>
    </row>
    <row r="87" spans="1:8" s="110" customFormat="1">
      <c r="A87" s="155"/>
      <c r="B87" s="157"/>
      <c r="C87" s="156"/>
      <c r="D87" s="130" t="s">
        <v>37</v>
      </c>
      <c r="E87" s="131">
        <f t="shared" si="53"/>
        <v>0</v>
      </c>
      <c r="F87" s="131">
        <f t="shared" si="53"/>
        <v>0</v>
      </c>
      <c r="G87" s="131">
        <f t="shared" si="53"/>
        <v>0</v>
      </c>
      <c r="H87" s="131">
        <f t="shared" si="52"/>
        <v>0</v>
      </c>
    </row>
    <row r="88" spans="1:8" s="110" customFormat="1">
      <c r="A88" s="159" t="s">
        <v>95</v>
      </c>
      <c r="B88" s="174"/>
      <c r="C88" s="177"/>
      <c r="D88" s="116" t="s">
        <v>35</v>
      </c>
      <c r="E88" s="112">
        <f>E85</f>
        <v>0</v>
      </c>
      <c r="F88" s="112">
        <f t="shared" ref="F88:G88" si="54">F85</f>
        <v>0</v>
      </c>
      <c r="G88" s="112">
        <f t="shared" si="54"/>
        <v>0</v>
      </c>
      <c r="H88" s="112">
        <f>SUM(E88:G88)</f>
        <v>0</v>
      </c>
    </row>
    <row r="89" spans="1:8" s="110" customFormat="1">
      <c r="A89" s="159"/>
      <c r="B89" s="175"/>
      <c r="C89" s="178"/>
      <c r="D89" s="116" t="s">
        <v>36</v>
      </c>
      <c r="E89" s="112">
        <f>E86</f>
        <v>0</v>
      </c>
      <c r="F89" s="112">
        <f t="shared" ref="F89:G89" si="55">F86</f>
        <v>0</v>
      </c>
      <c r="G89" s="112">
        <f t="shared" si="55"/>
        <v>0</v>
      </c>
      <c r="H89" s="112">
        <f t="shared" ref="H89:H90" si="56">SUM(E89:G89)</f>
        <v>0</v>
      </c>
    </row>
    <row r="90" spans="1:8" s="110" customFormat="1">
      <c r="A90" s="160"/>
      <c r="B90" s="176"/>
      <c r="C90" s="179"/>
      <c r="D90" s="116" t="s">
        <v>37</v>
      </c>
      <c r="E90" s="112">
        <f>E87</f>
        <v>0</v>
      </c>
      <c r="F90" s="112">
        <f t="shared" ref="F90:G90" si="57">F87</f>
        <v>0</v>
      </c>
      <c r="G90" s="112">
        <f t="shared" si="57"/>
        <v>0</v>
      </c>
      <c r="H90" s="112">
        <f t="shared" si="56"/>
        <v>0</v>
      </c>
    </row>
    <row r="91" spans="1:8" s="110" customFormat="1">
      <c r="A91" s="162"/>
      <c r="B91" s="163"/>
      <c r="C91" s="165" t="s">
        <v>129</v>
      </c>
      <c r="D91" s="108" t="s">
        <v>35</v>
      </c>
      <c r="E91" s="78">
        <v>0</v>
      </c>
      <c r="F91" s="78">
        <v>0</v>
      </c>
      <c r="G91" s="78">
        <v>0</v>
      </c>
      <c r="H91" s="78">
        <v>0</v>
      </c>
    </row>
    <row r="92" spans="1:8" s="110" customFormat="1">
      <c r="A92" s="155"/>
      <c r="B92" s="164"/>
      <c r="C92" s="166"/>
      <c r="D92" s="108" t="s">
        <v>36</v>
      </c>
      <c r="E92" s="78">
        <v>0</v>
      </c>
      <c r="F92" s="78">
        <v>0</v>
      </c>
      <c r="G92" s="78">
        <v>0</v>
      </c>
      <c r="H92" s="78">
        <v>0</v>
      </c>
    </row>
    <row r="93" spans="1:8" s="110" customFormat="1">
      <c r="A93" s="155"/>
      <c r="B93" s="164"/>
      <c r="C93" s="167"/>
      <c r="D93" s="108" t="s">
        <v>37</v>
      </c>
      <c r="E93" s="78">
        <v>0</v>
      </c>
      <c r="F93" s="78">
        <v>0</v>
      </c>
      <c r="G93" s="78">
        <v>0</v>
      </c>
      <c r="H93" s="78">
        <f t="shared" ref="H93:H102" si="58">SUM(E93:G93)</f>
        <v>0</v>
      </c>
    </row>
    <row r="94" spans="1:8" s="110" customFormat="1">
      <c r="A94" s="168"/>
      <c r="B94" s="170"/>
      <c r="C94" s="171" t="s">
        <v>128</v>
      </c>
      <c r="D94" s="113" t="s">
        <v>35</v>
      </c>
      <c r="E94" s="106">
        <v>0</v>
      </c>
      <c r="F94" s="106">
        <v>0</v>
      </c>
      <c r="G94" s="106">
        <v>17908524</v>
      </c>
      <c r="H94" s="106">
        <f t="shared" si="58"/>
        <v>17908524</v>
      </c>
    </row>
    <row r="95" spans="1:8" s="110" customFormat="1">
      <c r="A95" s="168"/>
      <c r="B95" s="170"/>
      <c r="C95" s="172"/>
      <c r="D95" s="113" t="s">
        <v>36</v>
      </c>
      <c r="E95" s="106">
        <v>0</v>
      </c>
      <c r="F95" s="106">
        <v>0</v>
      </c>
      <c r="G95" s="106">
        <v>25763340</v>
      </c>
      <c r="H95" s="106">
        <f t="shared" si="58"/>
        <v>25763340</v>
      </c>
    </row>
    <row r="96" spans="1:8" s="110" customFormat="1">
      <c r="A96" s="168"/>
      <c r="B96" s="170"/>
      <c r="C96" s="173"/>
      <c r="D96" s="113" t="s">
        <v>37</v>
      </c>
      <c r="E96" s="106">
        <v>0</v>
      </c>
      <c r="F96" s="106">
        <v>0</v>
      </c>
      <c r="G96" s="106">
        <v>0</v>
      </c>
      <c r="H96" s="106">
        <f t="shared" si="58"/>
        <v>0</v>
      </c>
    </row>
    <row r="97" spans="1:8" s="110" customFormat="1">
      <c r="A97" s="168"/>
      <c r="B97" s="168"/>
      <c r="C97" s="168" t="s">
        <v>98</v>
      </c>
      <c r="D97" s="105" t="s">
        <v>35</v>
      </c>
      <c r="E97" s="106">
        <v>0</v>
      </c>
      <c r="F97" s="106">
        <v>0</v>
      </c>
      <c r="G97" s="106">
        <v>0</v>
      </c>
      <c r="H97" s="106">
        <f t="shared" si="58"/>
        <v>0</v>
      </c>
    </row>
    <row r="98" spans="1:8" s="110" customFormat="1">
      <c r="A98" s="168"/>
      <c r="B98" s="168"/>
      <c r="C98" s="168"/>
      <c r="D98" s="105" t="s">
        <v>36</v>
      </c>
      <c r="E98" s="106">
        <v>0</v>
      </c>
      <c r="F98" s="106">
        <v>0</v>
      </c>
      <c r="G98" s="106">
        <v>0</v>
      </c>
      <c r="H98" s="106">
        <f t="shared" si="58"/>
        <v>0</v>
      </c>
    </row>
    <row r="99" spans="1:8" s="110" customFormat="1">
      <c r="A99" s="168"/>
      <c r="B99" s="168"/>
      <c r="C99" s="169"/>
      <c r="D99" s="105" t="s">
        <v>37</v>
      </c>
      <c r="E99" s="106">
        <v>0</v>
      </c>
      <c r="F99" s="106">
        <v>0</v>
      </c>
      <c r="G99" s="106">
        <v>0</v>
      </c>
      <c r="H99" s="106">
        <f t="shared" si="58"/>
        <v>0</v>
      </c>
    </row>
    <row r="100" spans="1:8">
      <c r="A100" s="155"/>
      <c r="B100" s="156" t="s">
        <v>97</v>
      </c>
      <c r="C100" s="158"/>
      <c r="D100" s="130" t="s">
        <v>35</v>
      </c>
      <c r="E100" s="131">
        <f>SUM(E91,E94,E97)</f>
        <v>0</v>
      </c>
      <c r="F100" s="131">
        <f t="shared" ref="F100" si="59">SUM(F91,F94,F97)</f>
        <v>0</v>
      </c>
      <c r="G100" s="131">
        <f>SUM(G91+G94+G97)</f>
        <v>17908524</v>
      </c>
      <c r="H100" s="131">
        <f t="shared" si="58"/>
        <v>17908524</v>
      </c>
    </row>
    <row r="101" spans="1:8">
      <c r="A101" s="155"/>
      <c r="B101" s="156"/>
      <c r="C101" s="156"/>
      <c r="D101" s="130" t="s">
        <v>36</v>
      </c>
      <c r="E101" s="131">
        <f>SUM(E92,E95,E98)</f>
        <v>0</v>
      </c>
      <c r="F101" s="131">
        <f t="shared" ref="F101:G101" si="60">SUM(F92,F95,F98)</f>
        <v>0</v>
      </c>
      <c r="G101" s="131">
        <f t="shared" si="60"/>
        <v>25763340</v>
      </c>
      <c r="H101" s="131">
        <f t="shared" si="58"/>
        <v>25763340</v>
      </c>
    </row>
    <row r="102" spans="1:8">
      <c r="A102" s="155"/>
      <c r="B102" s="157"/>
      <c r="C102" s="156"/>
      <c r="D102" s="130" t="s">
        <v>37</v>
      </c>
      <c r="E102" s="131">
        <f>SUM(E93,E96,E99)</f>
        <v>0</v>
      </c>
      <c r="F102" s="131">
        <f t="shared" ref="F102:G102" si="61">SUM(F93,F96,F99)</f>
        <v>0</v>
      </c>
      <c r="G102" s="131">
        <f t="shared" si="61"/>
        <v>0</v>
      </c>
      <c r="H102" s="131">
        <f t="shared" si="58"/>
        <v>0</v>
      </c>
    </row>
    <row r="103" spans="1:8">
      <c r="A103" s="159" t="s">
        <v>97</v>
      </c>
      <c r="B103" s="174"/>
      <c r="C103" s="177"/>
      <c r="D103" s="116" t="s">
        <v>35</v>
      </c>
      <c r="E103" s="112">
        <f>E100</f>
        <v>0</v>
      </c>
      <c r="F103" s="112">
        <f t="shared" ref="F103:G103" si="62">F100</f>
        <v>0</v>
      </c>
      <c r="G103" s="112">
        <f t="shared" si="62"/>
        <v>17908524</v>
      </c>
      <c r="H103" s="112">
        <f>SUM(E103:G103)</f>
        <v>17908524</v>
      </c>
    </row>
    <row r="104" spans="1:8">
      <c r="A104" s="159"/>
      <c r="B104" s="175"/>
      <c r="C104" s="178"/>
      <c r="D104" s="116" t="s">
        <v>36</v>
      </c>
      <c r="E104" s="112">
        <f>E101</f>
        <v>0</v>
      </c>
      <c r="F104" s="112">
        <f t="shared" ref="F104" si="63">F101</f>
        <v>0</v>
      </c>
      <c r="G104" s="112">
        <f>G101</f>
        <v>25763340</v>
      </c>
      <c r="H104" s="112">
        <f t="shared" ref="H104:H105" si="64">SUM(E104:G104)</f>
        <v>25763340</v>
      </c>
    </row>
    <row r="105" spans="1:8">
      <c r="A105" s="160"/>
      <c r="B105" s="176"/>
      <c r="C105" s="179"/>
      <c r="D105" s="116" t="s">
        <v>37</v>
      </c>
      <c r="E105" s="112">
        <f>E102</f>
        <v>0</v>
      </c>
      <c r="F105" s="112">
        <f t="shared" ref="F105" si="65">F102</f>
        <v>0</v>
      </c>
      <c r="G105" s="112">
        <f>SUM(G103-G104)</f>
        <v>-7854816</v>
      </c>
      <c r="H105" s="112">
        <f t="shared" si="64"/>
        <v>-7854816</v>
      </c>
    </row>
    <row r="106" spans="1:8" s="110" customFormat="1">
      <c r="A106" s="162"/>
      <c r="B106" s="163"/>
      <c r="C106" s="165" t="s">
        <v>100</v>
      </c>
      <c r="D106" s="108" t="s">
        <v>35</v>
      </c>
      <c r="E106" s="78">
        <v>0</v>
      </c>
      <c r="F106" s="78">
        <v>0</v>
      </c>
      <c r="G106" s="78">
        <v>0</v>
      </c>
      <c r="H106" s="78">
        <v>0</v>
      </c>
    </row>
    <row r="107" spans="1:8" s="110" customFormat="1">
      <c r="A107" s="155"/>
      <c r="B107" s="164"/>
      <c r="C107" s="166"/>
      <c r="D107" s="108" t="s">
        <v>36</v>
      </c>
      <c r="E107" s="78">
        <v>0</v>
      </c>
      <c r="F107" s="78">
        <v>0</v>
      </c>
      <c r="G107" s="78">
        <v>0</v>
      </c>
      <c r="H107" s="78">
        <f t="shared" ref="H107:H117" si="66">SUM(E107:G107)</f>
        <v>0</v>
      </c>
    </row>
    <row r="108" spans="1:8" s="110" customFormat="1">
      <c r="A108" s="155"/>
      <c r="B108" s="164"/>
      <c r="C108" s="167"/>
      <c r="D108" s="108" t="s">
        <v>37</v>
      </c>
      <c r="E108" s="78">
        <v>0</v>
      </c>
      <c r="F108" s="78">
        <v>0</v>
      </c>
      <c r="G108" s="78">
        <v>0</v>
      </c>
      <c r="H108" s="78">
        <f t="shared" si="66"/>
        <v>0</v>
      </c>
    </row>
    <row r="109" spans="1:8">
      <c r="A109" s="168"/>
      <c r="B109" s="170"/>
      <c r="C109" s="171" t="s">
        <v>101</v>
      </c>
      <c r="D109" s="113" t="s">
        <v>35</v>
      </c>
      <c r="E109" s="106">
        <v>0</v>
      </c>
      <c r="F109" s="106">
        <v>0</v>
      </c>
      <c r="G109" s="106">
        <v>100000</v>
      </c>
      <c r="H109" s="106">
        <f t="shared" si="66"/>
        <v>100000</v>
      </c>
    </row>
    <row r="110" spans="1:8">
      <c r="A110" s="168"/>
      <c r="B110" s="170"/>
      <c r="C110" s="172"/>
      <c r="D110" s="113" t="s">
        <v>36</v>
      </c>
      <c r="E110" s="106">
        <v>0</v>
      </c>
      <c r="F110" s="106">
        <v>0</v>
      </c>
      <c r="G110" s="106">
        <v>46276</v>
      </c>
      <c r="H110" s="106">
        <f t="shared" si="66"/>
        <v>46276</v>
      </c>
    </row>
    <row r="111" spans="1:8">
      <c r="A111" s="168"/>
      <c r="B111" s="170"/>
      <c r="C111" s="173"/>
      <c r="D111" s="113" t="s">
        <v>37</v>
      </c>
      <c r="E111" s="106">
        <v>0</v>
      </c>
      <c r="F111" s="106">
        <f t="shared" ref="F111:G111" si="67">F109-F110</f>
        <v>0</v>
      </c>
      <c r="G111" s="106">
        <f t="shared" si="67"/>
        <v>53724</v>
      </c>
      <c r="H111" s="106">
        <f t="shared" si="66"/>
        <v>53724</v>
      </c>
    </row>
    <row r="112" spans="1:8">
      <c r="A112" s="168"/>
      <c r="B112" s="168"/>
      <c r="C112" s="168" t="s">
        <v>102</v>
      </c>
      <c r="D112" s="105" t="s">
        <v>35</v>
      </c>
      <c r="E112" s="106">
        <v>0</v>
      </c>
      <c r="F112" s="106">
        <v>0</v>
      </c>
      <c r="G112" s="106"/>
      <c r="H112" s="106">
        <f t="shared" si="66"/>
        <v>0</v>
      </c>
    </row>
    <row r="113" spans="1:8">
      <c r="A113" s="168"/>
      <c r="B113" s="168"/>
      <c r="C113" s="168"/>
      <c r="D113" s="105" t="s">
        <v>36</v>
      </c>
      <c r="E113" s="106">
        <v>0</v>
      </c>
      <c r="F113" s="106">
        <v>0</v>
      </c>
      <c r="G113" s="106"/>
      <c r="H113" s="106">
        <f t="shared" si="66"/>
        <v>0</v>
      </c>
    </row>
    <row r="114" spans="1:8">
      <c r="A114" s="168"/>
      <c r="B114" s="168"/>
      <c r="C114" s="169"/>
      <c r="D114" s="105" t="s">
        <v>37</v>
      </c>
      <c r="E114" s="106">
        <f>E112-E113</f>
        <v>0</v>
      </c>
      <c r="F114" s="106">
        <v>0</v>
      </c>
      <c r="G114" s="106">
        <v>0</v>
      </c>
      <c r="H114" s="106">
        <f t="shared" si="66"/>
        <v>0</v>
      </c>
    </row>
    <row r="115" spans="1:8">
      <c r="A115" s="155"/>
      <c r="B115" s="156" t="s">
        <v>99</v>
      </c>
      <c r="C115" s="158"/>
      <c r="D115" s="130" t="s">
        <v>35</v>
      </c>
      <c r="E115" s="131">
        <f>SUM(E106,E109,E112)</f>
        <v>0</v>
      </c>
      <c r="F115" s="131">
        <v>0</v>
      </c>
      <c r="G115" s="131">
        <f t="shared" ref="G115" si="68">SUM(G106,G109,G112)</f>
        <v>100000</v>
      </c>
      <c r="H115" s="131">
        <f t="shared" si="66"/>
        <v>100000</v>
      </c>
    </row>
    <row r="116" spans="1:8">
      <c r="A116" s="155"/>
      <c r="B116" s="156"/>
      <c r="C116" s="156"/>
      <c r="D116" s="130" t="s">
        <v>36</v>
      </c>
      <c r="E116" s="131">
        <v>0</v>
      </c>
      <c r="F116" s="131">
        <f t="shared" ref="F116:G116" si="69">SUM(F107,F110,F113)</f>
        <v>0</v>
      </c>
      <c r="G116" s="131">
        <f t="shared" si="69"/>
        <v>46276</v>
      </c>
      <c r="H116" s="131">
        <f t="shared" si="66"/>
        <v>46276</v>
      </c>
    </row>
    <row r="117" spans="1:8">
      <c r="A117" s="155"/>
      <c r="B117" s="157"/>
      <c r="C117" s="156"/>
      <c r="D117" s="130" t="s">
        <v>37</v>
      </c>
      <c r="E117" s="131">
        <f>SUM(E108,E111,E114)</f>
        <v>0</v>
      </c>
      <c r="F117" s="131">
        <f t="shared" ref="F117:G117" si="70">SUM(F108,F111,F114)</f>
        <v>0</v>
      </c>
      <c r="G117" s="131">
        <f t="shared" si="70"/>
        <v>53724</v>
      </c>
      <c r="H117" s="131">
        <f t="shared" si="66"/>
        <v>53724</v>
      </c>
    </row>
    <row r="118" spans="1:8">
      <c r="A118" s="159" t="s">
        <v>99</v>
      </c>
      <c r="B118" s="174"/>
      <c r="C118" s="177"/>
      <c r="D118" s="116" t="s">
        <v>35</v>
      </c>
      <c r="E118" s="112">
        <f>E115</f>
        <v>0</v>
      </c>
      <c r="F118" s="112">
        <f t="shared" ref="F118:G118" si="71">F115</f>
        <v>0</v>
      </c>
      <c r="G118" s="112">
        <f t="shared" si="71"/>
        <v>100000</v>
      </c>
      <c r="H118" s="112">
        <f>SUM(E118:G118)</f>
        <v>100000</v>
      </c>
    </row>
    <row r="119" spans="1:8">
      <c r="A119" s="159"/>
      <c r="B119" s="175"/>
      <c r="C119" s="178"/>
      <c r="D119" s="116" t="s">
        <v>36</v>
      </c>
      <c r="E119" s="112">
        <f>E116</f>
        <v>0</v>
      </c>
      <c r="F119" s="112">
        <f t="shared" ref="F119:G119" si="72">F116</f>
        <v>0</v>
      </c>
      <c r="G119" s="112">
        <f t="shared" si="72"/>
        <v>46276</v>
      </c>
      <c r="H119" s="112">
        <f t="shared" ref="H119:H120" si="73">SUM(E119:G119)</f>
        <v>46276</v>
      </c>
    </row>
    <row r="120" spans="1:8">
      <c r="A120" s="160"/>
      <c r="B120" s="176"/>
      <c r="C120" s="179"/>
      <c r="D120" s="116" t="s">
        <v>37</v>
      </c>
      <c r="E120" s="112">
        <f>E117</f>
        <v>0</v>
      </c>
      <c r="F120" s="112">
        <f t="shared" ref="F120:G120" si="74">F117</f>
        <v>0</v>
      </c>
      <c r="G120" s="112">
        <f t="shared" si="74"/>
        <v>53724</v>
      </c>
      <c r="H120" s="112">
        <f t="shared" si="73"/>
        <v>53724</v>
      </c>
    </row>
    <row r="121" spans="1:8">
      <c r="A121" s="180" t="s">
        <v>41</v>
      </c>
      <c r="B121" s="181"/>
      <c r="C121" s="181"/>
      <c r="D121" s="79" t="s">
        <v>35</v>
      </c>
      <c r="E121" s="80">
        <f>SUM(E19,E28,E37,E55,E67,E79,E88,E103,E118)</f>
        <v>0</v>
      </c>
      <c r="F121" s="80">
        <f t="shared" ref="F121:G121" si="75">SUM(F19,F28,F37,F55,F67,F79,F88,F103,F118)</f>
        <v>0</v>
      </c>
      <c r="G121" s="80">
        <f t="shared" si="75"/>
        <v>565470250</v>
      </c>
      <c r="H121" s="80">
        <f>SUM(E121:G121)</f>
        <v>565470250</v>
      </c>
    </row>
    <row r="122" spans="1:8">
      <c r="A122" s="182"/>
      <c r="B122" s="183"/>
      <c r="C122" s="183"/>
      <c r="D122" s="81" t="s">
        <v>36</v>
      </c>
      <c r="E122" s="80">
        <f>SUM(E20,E29,E38,E56,E68,E80,E89,E104,E119)</f>
        <v>0</v>
      </c>
      <c r="F122" s="80">
        <f t="shared" ref="F122:G122" si="76">SUM(F20,F29,F38,F56,F68,F80,F89,F104,F119)</f>
        <v>0</v>
      </c>
      <c r="G122" s="80">
        <f t="shared" si="76"/>
        <v>1419916541</v>
      </c>
      <c r="H122" s="80">
        <f t="shared" ref="H122:H123" si="77">SUM(E122:G122)</f>
        <v>1419916541</v>
      </c>
    </row>
    <row r="123" spans="1:8">
      <c r="A123" s="184"/>
      <c r="B123" s="185"/>
      <c r="C123" s="185"/>
      <c r="D123" s="81" t="s">
        <v>37</v>
      </c>
      <c r="E123" s="82">
        <f>E121-E122</f>
        <v>0</v>
      </c>
      <c r="F123" s="82">
        <f t="shared" ref="F123:G123" si="78">F121-F122</f>
        <v>0</v>
      </c>
      <c r="G123" s="82">
        <f t="shared" si="78"/>
        <v>-854446291</v>
      </c>
      <c r="H123" s="80">
        <f t="shared" si="77"/>
        <v>-854446291</v>
      </c>
    </row>
  </sheetData>
  <mergeCells count="118">
    <mergeCell ref="A94:A96"/>
    <mergeCell ref="B94:B96"/>
    <mergeCell ref="C94:C96"/>
    <mergeCell ref="A97:A99"/>
    <mergeCell ref="B97:B99"/>
    <mergeCell ref="C97:C99"/>
    <mergeCell ref="A106:A108"/>
    <mergeCell ref="B106:B108"/>
    <mergeCell ref="C106:C108"/>
    <mergeCell ref="A121:C123"/>
    <mergeCell ref="B1:F1"/>
    <mergeCell ref="G1:H1"/>
    <mergeCell ref="A115:A117"/>
    <mergeCell ref="B115:B117"/>
    <mergeCell ref="C115:C117"/>
    <mergeCell ref="A118:A120"/>
    <mergeCell ref="B118:B120"/>
    <mergeCell ref="C118:C120"/>
    <mergeCell ref="A109:A111"/>
    <mergeCell ref="B109:B111"/>
    <mergeCell ref="C109:C111"/>
    <mergeCell ref="A112:A114"/>
    <mergeCell ref="B112:B114"/>
    <mergeCell ref="C112:C114"/>
    <mergeCell ref="A100:A102"/>
    <mergeCell ref="B100:B102"/>
    <mergeCell ref="C100:C102"/>
    <mergeCell ref="A103:A105"/>
    <mergeCell ref="B103:B105"/>
    <mergeCell ref="C103:C105"/>
    <mergeCell ref="A67:A69"/>
    <mergeCell ref="B67:B69"/>
    <mergeCell ref="C67:C69"/>
    <mergeCell ref="C82:C84"/>
    <mergeCell ref="A85:A87"/>
    <mergeCell ref="B85:B87"/>
    <mergeCell ref="C85:C87"/>
    <mergeCell ref="A88:A90"/>
    <mergeCell ref="B88:B90"/>
    <mergeCell ref="C88:C90"/>
    <mergeCell ref="A91:A93"/>
    <mergeCell ref="B91:B93"/>
    <mergeCell ref="C91:C93"/>
    <mergeCell ref="A79:A81"/>
    <mergeCell ref="B79:B81"/>
    <mergeCell ref="C79:C81"/>
    <mergeCell ref="A64:A66"/>
    <mergeCell ref="B64:B66"/>
    <mergeCell ref="C64:C66"/>
    <mergeCell ref="A73:A75"/>
    <mergeCell ref="B73:B75"/>
    <mergeCell ref="C73:C75"/>
    <mergeCell ref="A76:A78"/>
    <mergeCell ref="B76:B78"/>
    <mergeCell ref="C76:C78"/>
    <mergeCell ref="A61:A63"/>
    <mergeCell ref="B61:B63"/>
    <mergeCell ref="C61:C63"/>
    <mergeCell ref="C70:C72"/>
    <mergeCell ref="A58:A60"/>
    <mergeCell ref="B58:B60"/>
    <mergeCell ref="C58:C60"/>
    <mergeCell ref="A52:A54"/>
    <mergeCell ref="B52:B54"/>
    <mergeCell ref="C52:C54"/>
    <mergeCell ref="A55:A57"/>
    <mergeCell ref="B55:B57"/>
    <mergeCell ref="C55:C57"/>
    <mergeCell ref="A49:A51"/>
    <mergeCell ref="B49:B51"/>
    <mergeCell ref="C49:C51"/>
    <mergeCell ref="A46:A48"/>
    <mergeCell ref="B46:B48"/>
    <mergeCell ref="C46:C48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31:A33"/>
    <mergeCell ref="B31:B33"/>
    <mergeCell ref="C31:C33"/>
    <mergeCell ref="A25:A27"/>
    <mergeCell ref="B25:B27"/>
    <mergeCell ref="C25:C27"/>
    <mergeCell ref="A28:A30"/>
    <mergeCell ref="B28:B30"/>
    <mergeCell ref="C28:C30"/>
    <mergeCell ref="A22:A24"/>
    <mergeCell ref="B22:B24"/>
    <mergeCell ref="C22:C24"/>
    <mergeCell ref="A19:A21"/>
    <mergeCell ref="B19:B21"/>
    <mergeCell ref="C19:C21"/>
    <mergeCell ref="A4:A6"/>
    <mergeCell ref="B4:B6"/>
    <mergeCell ref="C4:C6"/>
    <mergeCell ref="A13:A15"/>
    <mergeCell ref="B13:B15"/>
    <mergeCell ref="C13:C15"/>
    <mergeCell ref="C7:C9"/>
    <mergeCell ref="C10:C12"/>
    <mergeCell ref="A2:C2"/>
    <mergeCell ref="D2:D3"/>
    <mergeCell ref="E2:E3"/>
    <mergeCell ref="F2:F3"/>
    <mergeCell ref="G2:G3"/>
    <mergeCell ref="H2:H3"/>
    <mergeCell ref="A16:A18"/>
    <mergeCell ref="B16:B18"/>
    <mergeCell ref="C16:C18"/>
  </mergeCells>
  <phoneticPr fontId="1" type="noConversion"/>
  <pageMargins left="0.27559055118110237" right="0.19685039370078741" top="0.43307086614173229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6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158" sqref="G158"/>
    </sheetView>
  </sheetViews>
  <sheetFormatPr defaultRowHeight="16.5"/>
  <cols>
    <col min="1" max="1" width="8.25" style="3" customWidth="1"/>
    <col min="2" max="2" width="11.375" style="3" customWidth="1"/>
    <col min="3" max="3" width="12.625" style="3" customWidth="1"/>
    <col min="4" max="4" width="0" style="3" hidden="1" customWidth="1"/>
    <col min="5" max="5" width="6.5" style="3" customWidth="1"/>
    <col min="6" max="9" width="12.75" style="3" customWidth="1"/>
    <col min="10" max="16384" width="9" style="3"/>
  </cols>
  <sheetData>
    <row r="1" spans="1:9" ht="27.75" customHeight="1">
      <c r="B1" s="186" t="s">
        <v>134</v>
      </c>
      <c r="C1" s="186"/>
      <c r="D1" s="186"/>
      <c r="E1" s="186"/>
      <c r="F1" s="186"/>
      <c r="G1" s="186"/>
      <c r="H1" s="187" t="s">
        <v>42</v>
      </c>
      <c r="I1" s="187"/>
    </row>
    <row r="2" spans="1:9">
      <c r="A2" s="151" t="s">
        <v>27</v>
      </c>
      <c r="B2" s="152"/>
      <c r="C2" s="152"/>
      <c r="D2" s="188"/>
      <c r="E2" s="153" t="s">
        <v>28</v>
      </c>
      <c r="F2" s="153" t="s">
        <v>43</v>
      </c>
      <c r="G2" s="153" t="s">
        <v>110</v>
      </c>
      <c r="H2" s="153" t="s">
        <v>30</v>
      </c>
      <c r="I2" s="153" t="s">
        <v>31</v>
      </c>
    </row>
    <row r="3" spans="1:9">
      <c r="A3" s="73" t="s">
        <v>32</v>
      </c>
      <c r="B3" s="73" t="s">
        <v>33</v>
      </c>
      <c r="C3" s="73" t="s">
        <v>34</v>
      </c>
      <c r="D3" s="73"/>
      <c r="E3" s="154"/>
      <c r="F3" s="154"/>
      <c r="G3" s="154"/>
      <c r="H3" s="154"/>
      <c r="I3" s="154"/>
    </row>
    <row r="4" spans="1:9">
      <c r="A4" s="192"/>
      <c r="B4" s="192"/>
      <c r="C4" s="192" t="s">
        <v>44</v>
      </c>
      <c r="D4" s="74"/>
      <c r="E4" s="83" t="s">
        <v>35</v>
      </c>
      <c r="F4" s="84">
        <v>0</v>
      </c>
      <c r="G4" s="84">
        <v>0</v>
      </c>
      <c r="H4" s="84">
        <v>19200000</v>
      </c>
      <c r="I4" s="84">
        <f>SUM(F4:H4)</f>
        <v>19200000</v>
      </c>
    </row>
    <row r="5" spans="1:9">
      <c r="A5" s="193"/>
      <c r="B5" s="193"/>
      <c r="C5" s="193"/>
      <c r="D5" s="76"/>
      <c r="E5" s="85" t="s">
        <v>36</v>
      </c>
      <c r="F5" s="86">
        <v>0</v>
      </c>
      <c r="G5" s="86">
        <v>0</v>
      </c>
      <c r="H5" s="86">
        <v>19200000</v>
      </c>
      <c r="I5" s="84">
        <f>SUM(F5:H5)</f>
        <v>19200000</v>
      </c>
    </row>
    <row r="6" spans="1:9">
      <c r="A6" s="193"/>
      <c r="B6" s="193"/>
      <c r="C6" s="194"/>
      <c r="D6" s="76"/>
      <c r="E6" s="85" t="s">
        <v>37</v>
      </c>
      <c r="F6" s="86">
        <f>F4-F5</f>
        <v>0</v>
      </c>
      <c r="G6" s="86">
        <f t="shared" ref="G6:H6" si="0">G4-G5</f>
        <v>0</v>
      </c>
      <c r="H6" s="86">
        <f t="shared" si="0"/>
        <v>0</v>
      </c>
      <c r="I6" s="84">
        <f t="shared" ref="I6:I8" si="1">SUM(F6:H6)</f>
        <v>0</v>
      </c>
    </row>
    <row r="7" spans="1:9">
      <c r="A7" s="189"/>
      <c r="B7" s="189"/>
      <c r="C7" s="190" t="s">
        <v>103</v>
      </c>
      <c r="D7" s="117"/>
      <c r="E7" s="118" t="s">
        <v>35</v>
      </c>
      <c r="F7" s="119">
        <v>0</v>
      </c>
      <c r="G7" s="119">
        <v>0</v>
      </c>
      <c r="H7" s="119">
        <v>0</v>
      </c>
      <c r="I7" s="120">
        <f t="shared" si="1"/>
        <v>0</v>
      </c>
    </row>
    <row r="8" spans="1:9">
      <c r="A8" s="189"/>
      <c r="B8" s="189"/>
      <c r="C8" s="189"/>
      <c r="D8" s="117"/>
      <c r="E8" s="118" t="s">
        <v>36</v>
      </c>
      <c r="F8" s="119">
        <v>0</v>
      </c>
      <c r="G8" s="119">
        <v>0</v>
      </c>
      <c r="H8" s="119">
        <v>0</v>
      </c>
      <c r="I8" s="120">
        <f t="shared" si="1"/>
        <v>0</v>
      </c>
    </row>
    <row r="9" spans="1:9">
      <c r="A9" s="189"/>
      <c r="B9" s="189"/>
      <c r="C9" s="191"/>
      <c r="D9" s="117"/>
      <c r="E9" s="118" t="s">
        <v>37</v>
      </c>
      <c r="F9" s="119">
        <f t="shared" ref="F9" si="2">F7-F8</f>
        <v>0</v>
      </c>
      <c r="G9" s="119">
        <f t="shared" ref="G9" si="3">G7-G8</f>
        <v>0</v>
      </c>
      <c r="H9" s="119">
        <f t="shared" ref="H9" si="4">H7-H8</f>
        <v>0</v>
      </c>
      <c r="I9" s="120">
        <f t="shared" ref="I9:I21" si="5">SUM(F9:H9)</f>
        <v>0</v>
      </c>
    </row>
    <row r="10" spans="1:9">
      <c r="A10" s="189"/>
      <c r="B10" s="189"/>
      <c r="C10" s="190" t="s">
        <v>104</v>
      </c>
      <c r="D10" s="117"/>
      <c r="E10" s="118" t="s">
        <v>35</v>
      </c>
      <c r="F10" s="119">
        <v>0</v>
      </c>
      <c r="G10" s="119">
        <v>0</v>
      </c>
      <c r="H10" s="119">
        <v>0</v>
      </c>
      <c r="I10" s="120">
        <f t="shared" si="5"/>
        <v>0</v>
      </c>
    </row>
    <row r="11" spans="1:9">
      <c r="A11" s="189"/>
      <c r="B11" s="189"/>
      <c r="C11" s="189"/>
      <c r="D11" s="117"/>
      <c r="E11" s="118" t="s">
        <v>36</v>
      </c>
      <c r="F11" s="119">
        <v>0</v>
      </c>
      <c r="G11" s="119">
        <v>0</v>
      </c>
      <c r="H11" s="119">
        <v>0</v>
      </c>
      <c r="I11" s="120">
        <f t="shared" si="5"/>
        <v>0</v>
      </c>
    </row>
    <row r="12" spans="1:9">
      <c r="A12" s="189"/>
      <c r="B12" s="189"/>
      <c r="C12" s="191"/>
      <c r="D12" s="117"/>
      <c r="E12" s="118" t="s">
        <v>37</v>
      </c>
      <c r="F12" s="119">
        <f t="shared" ref="F12" si="6">F10-F11</f>
        <v>0</v>
      </c>
      <c r="G12" s="119">
        <f t="shared" ref="G12" si="7">G10-G11</f>
        <v>0</v>
      </c>
      <c r="H12" s="119">
        <f t="shared" ref="H12" si="8">H10-H11</f>
        <v>0</v>
      </c>
      <c r="I12" s="120">
        <f t="shared" si="5"/>
        <v>0</v>
      </c>
    </row>
    <row r="13" spans="1:9">
      <c r="A13" s="189"/>
      <c r="B13" s="189"/>
      <c r="C13" s="190" t="s">
        <v>105</v>
      </c>
      <c r="D13" s="117"/>
      <c r="E13" s="118" t="s">
        <v>35</v>
      </c>
      <c r="F13" s="119">
        <v>0</v>
      </c>
      <c r="G13" s="119">
        <v>0</v>
      </c>
      <c r="H13" s="119">
        <v>0</v>
      </c>
      <c r="I13" s="120">
        <f t="shared" si="5"/>
        <v>0</v>
      </c>
    </row>
    <row r="14" spans="1:9">
      <c r="A14" s="189"/>
      <c r="B14" s="189"/>
      <c r="C14" s="189"/>
      <c r="D14" s="117"/>
      <c r="E14" s="118" t="s">
        <v>36</v>
      </c>
      <c r="F14" s="119">
        <v>0</v>
      </c>
      <c r="G14" s="119">
        <v>0</v>
      </c>
      <c r="H14" s="119">
        <v>0</v>
      </c>
      <c r="I14" s="120">
        <f t="shared" si="5"/>
        <v>0</v>
      </c>
    </row>
    <row r="15" spans="1:9">
      <c r="A15" s="189"/>
      <c r="B15" s="189"/>
      <c r="C15" s="191"/>
      <c r="D15" s="117"/>
      <c r="E15" s="118" t="s">
        <v>37</v>
      </c>
      <c r="F15" s="119">
        <f t="shared" ref="F15" si="9">F13-F14</f>
        <v>0</v>
      </c>
      <c r="G15" s="119">
        <f t="shared" ref="G15" si="10">G13-G14</f>
        <v>0</v>
      </c>
      <c r="H15" s="119">
        <f t="shared" ref="H15" si="11">H13-H14</f>
        <v>0</v>
      </c>
      <c r="I15" s="120">
        <f t="shared" si="5"/>
        <v>0</v>
      </c>
    </row>
    <row r="16" spans="1:9">
      <c r="A16" s="189"/>
      <c r="B16" s="189"/>
      <c r="C16" s="190" t="s">
        <v>106</v>
      </c>
      <c r="D16" s="117"/>
      <c r="E16" s="118" t="s">
        <v>35</v>
      </c>
      <c r="F16" s="119">
        <v>0</v>
      </c>
      <c r="G16" s="119">
        <v>0</v>
      </c>
      <c r="H16" s="119">
        <v>1756800</v>
      </c>
      <c r="I16" s="120">
        <f t="shared" si="5"/>
        <v>1756800</v>
      </c>
    </row>
    <row r="17" spans="1:9">
      <c r="A17" s="189"/>
      <c r="B17" s="189"/>
      <c r="C17" s="189"/>
      <c r="D17" s="117"/>
      <c r="E17" s="118" t="s">
        <v>36</v>
      </c>
      <c r="F17" s="119">
        <v>0</v>
      </c>
      <c r="G17" s="119">
        <v>0</v>
      </c>
      <c r="H17" s="119">
        <v>1796620</v>
      </c>
      <c r="I17" s="120">
        <f t="shared" si="5"/>
        <v>1796620</v>
      </c>
    </row>
    <row r="18" spans="1:9">
      <c r="A18" s="189"/>
      <c r="B18" s="189"/>
      <c r="C18" s="191"/>
      <c r="D18" s="117"/>
      <c r="E18" s="118" t="s">
        <v>37</v>
      </c>
      <c r="F18" s="119">
        <f t="shared" ref="F18" si="12">F16-F17</f>
        <v>0</v>
      </c>
      <c r="G18" s="119">
        <f t="shared" ref="G18" si="13">G16-G17</f>
        <v>0</v>
      </c>
      <c r="H18" s="119">
        <f t="shared" ref="H18" si="14">H16-H17</f>
        <v>-39820</v>
      </c>
      <c r="I18" s="120">
        <f t="shared" si="5"/>
        <v>-39820</v>
      </c>
    </row>
    <row r="19" spans="1:9">
      <c r="A19" s="189"/>
      <c r="B19" s="189"/>
      <c r="C19" s="190" t="s">
        <v>45</v>
      </c>
      <c r="D19" s="117"/>
      <c r="E19" s="118" t="s">
        <v>35</v>
      </c>
      <c r="F19" s="119">
        <v>0</v>
      </c>
      <c r="G19" s="119">
        <v>0</v>
      </c>
      <c r="H19" s="119">
        <v>0</v>
      </c>
      <c r="I19" s="120">
        <f t="shared" si="5"/>
        <v>0</v>
      </c>
    </row>
    <row r="20" spans="1:9">
      <c r="A20" s="189"/>
      <c r="B20" s="189"/>
      <c r="C20" s="189"/>
      <c r="D20" s="117"/>
      <c r="E20" s="118" t="s">
        <v>36</v>
      </c>
      <c r="F20" s="119">
        <v>0</v>
      </c>
      <c r="G20" s="119">
        <v>0</v>
      </c>
      <c r="H20" s="119">
        <v>0</v>
      </c>
      <c r="I20" s="120">
        <f t="shared" si="5"/>
        <v>0</v>
      </c>
    </row>
    <row r="21" spans="1:9">
      <c r="A21" s="189"/>
      <c r="B21" s="189"/>
      <c r="C21" s="191"/>
      <c r="D21" s="117"/>
      <c r="E21" s="118" t="s">
        <v>37</v>
      </c>
      <c r="F21" s="119">
        <f t="shared" ref="F21" si="15">F19-F20</f>
        <v>0</v>
      </c>
      <c r="G21" s="119">
        <f t="shared" ref="G21" si="16">G19-G20</f>
        <v>0</v>
      </c>
      <c r="H21" s="119">
        <f t="shared" ref="H21" si="17">H19-H20</f>
        <v>0</v>
      </c>
      <c r="I21" s="120">
        <f t="shared" si="5"/>
        <v>0</v>
      </c>
    </row>
    <row r="22" spans="1:9">
      <c r="A22" s="193"/>
      <c r="B22" s="195" t="s">
        <v>38</v>
      </c>
      <c r="C22" s="197"/>
      <c r="D22" s="124"/>
      <c r="E22" s="125" t="s">
        <v>35</v>
      </c>
      <c r="F22" s="126">
        <f>SUM(F4,F7,F10,F13,F16,F19)</f>
        <v>0</v>
      </c>
      <c r="G22" s="126">
        <f t="shared" ref="G22:H22" si="18">SUM(G4,G7,G10,G13,G16,G19)</f>
        <v>0</v>
      </c>
      <c r="H22" s="126">
        <f t="shared" si="18"/>
        <v>20956800</v>
      </c>
      <c r="I22" s="126">
        <f>SUM(F22:H22)</f>
        <v>20956800</v>
      </c>
    </row>
    <row r="23" spans="1:9">
      <c r="A23" s="193"/>
      <c r="B23" s="195"/>
      <c r="C23" s="195"/>
      <c r="D23" s="124"/>
      <c r="E23" s="125" t="s">
        <v>36</v>
      </c>
      <c r="F23" s="126">
        <f>SUM(F5,F8,F11,F14,F17,F20)</f>
        <v>0</v>
      </c>
      <c r="G23" s="126">
        <f t="shared" ref="G23:H23" si="19">SUM(G5,G8,G11,G14,G17,G20)</f>
        <v>0</v>
      </c>
      <c r="H23" s="126">
        <f t="shared" si="19"/>
        <v>20996620</v>
      </c>
      <c r="I23" s="126">
        <f t="shared" ref="I23:I33" si="20">SUM(F23:H23)</f>
        <v>20996620</v>
      </c>
    </row>
    <row r="24" spans="1:9">
      <c r="A24" s="193"/>
      <c r="B24" s="196"/>
      <c r="C24" s="196"/>
      <c r="D24" s="124"/>
      <c r="E24" s="125" t="s">
        <v>37</v>
      </c>
      <c r="F24" s="126">
        <f>F22-F23</f>
        <v>0</v>
      </c>
      <c r="G24" s="126">
        <f t="shared" ref="G24:H24" si="21">G22-G23</f>
        <v>0</v>
      </c>
      <c r="H24" s="126">
        <f t="shared" si="21"/>
        <v>-39820</v>
      </c>
      <c r="I24" s="126">
        <f t="shared" si="20"/>
        <v>-39820</v>
      </c>
    </row>
    <row r="25" spans="1:9" s="110" customFormat="1">
      <c r="A25" s="189"/>
      <c r="B25" s="190"/>
      <c r="C25" s="190" t="s">
        <v>46</v>
      </c>
      <c r="D25" s="117"/>
      <c r="E25" s="118" t="s">
        <v>35</v>
      </c>
      <c r="F25" s="119">
        <v>0</v>
      </c>
      <c r="G25" s="119">
        <v>0</v>
      </c>
      <c r="H25" s="119">
        <v>0</v>
      </c>
      <c r="I25" s="119">
        <f t="shared" si="20"/>
        <v>0</v>
      </c>
    </row>
    <row r="26" spans="1:9" s="110" customFormat="1">
      <c r="A26" s="189"/>
      <c r="B26" s="189"/>
      <c r="C26" s="189"/>
      <c r="D26" s="117"/>
      <c r="E26" s="118" t="s">
        <v>36</v>
      </c>
      <c r="F26" s="119">
        <v>0</v>
      </c>
      <c r="G26" s="119">
        <v>0</v>
      </c>
      <c r="H26" s="119">
        <v>0</v>
      </c>
      <c r="I26" s="119">
        <f t="shared" si="20"/>
        <v>0</v>
      </c>
    </row>
    <row r="27" spans="1:9" s="110" customFormat="1">
      <c r="A27" s="189"/>
      <c r="B27" s="189"/>
      <c r="C27" s="191"/>
      <c r="D27" s="117"/>
      <c r="E27" s="118" t="s">
        <v>37</v>
      </c>
      <c r="F27" s="119">
        <f t="shared" ref="F27" si="22">F25-F26</f>
        <v>0</v>
      </c>
      <c r="G27" s="119">
        <f t="shared" ref="G27" si="23">G25-G26</f>
        <v>0</v>
      </c>
      <c r="H27" s="119">
        <f t="shared" ref="H27" si="24">H25-H26</f>
        <v>0</v>
      </c>
      <c r="I27" s="119">
        <f t="shared" si="20"/>
        <v>0</v>
      </c>
    </row>
    <row r="28" spans="1:9" s="110" customFormat="1">
      <c r="A28" s="127"/>
      <c r="B28" s="127"/>
      <c r="C28" s="190" t="s">
        <v>107</v>
      </c>
      <c r="D28" s="117"/>
      <c r="E28" s="118" t="s">
        <v>35</v>
      </c>
      <c r="F28" s="119">
        <v>0</v>
      </c>
      <c r="G28" s="119">
        <v>0</v>
      </c>
      <c r="H28" s="119">
        <v>0</v>
      </c>
      <c r="I28" s="119">
        <f t="shared" si="20"/>
        <v>0</v>
      </c>
    </row>
    <row r="29" spans="1:9" s="110" customFormat="1">
      <c r="A29" s="127"/>
      <c r="B29" s="127"/>
      <c r="C29" s="189"/>
      <c r="D29" s="117"/>
      <c r="E29" s="118" t="s">
        <v>36</v>
      </c>
      <c r="F29" s="119">
        <v>0</v>
      </c>
      <c r="G29" s="119">
        <v>0</v>
      </c>
      <c r="H29" s="119">
        <v>0</v>
      </c>
      <c r="I29" s="119">
        <f t="shared" si="20"/>
        <v>0</v>
      </c>
    </row>
    <row r="30" spans="1:9" s="110" customFormat="1">
      <c r="A30" s="127"/>
      <c r="B30" s="127"/>
      <c r="C30" s="191"/>
      <c r="D30" s="117"/>
      <c r="E30" s="118" t="s">
        <v>37</v>
      </c>
      <c r="F30" s="119">
        <f t="shared" ref="F30" si="25">F28-F29</f>
        <v>0</v>
      </c>
      <c r="G30" s="119">
        <f t="shared" ref="G30" si="26">G28-G29</f>
        <v>0</v>
      </c>
      <c r="H30" s="119">
        <f t="shared" ref="H30" si="27">H28-H29</f>
        <v>0</v>
      </c>
      <c r="I30" s="119">
        <f t="shared" si="20"/>
        <v>0</v>
      </c>
    </row>
    <row r="31" spans="1:9" s="110" customFormat="1">
      <c r="A31" s="189"/>
      <c r="B31" s="189"/>
      <c r="C31" s="190" t="s">
        <v>47</v>
      </c>
      <c r="D31" s="117"/>
      <c r="E31" s="118" t="s">
        <v>35</v>
      </c>
      <c r="F31" s="119">
        <v>0</v>
      </c>
      <c r="G31" s="119">
        <v>0</v>
      </c>
      <c r="H31" s="119">
        <v>0</v>
      </c>
      <c r="I31" s="119">
        <f t="shared" si="20"/>
        <v>0</v>
      </c>
    </row>
    <row r="32" spans="1:9" s="110" customFormat="1">
      <c r="A32" s="189"/>
      <c r="B32" s="189"/>
      <c r="C32" s="189"/>
      <c r="D32" s="117"/>
      <c r="E32" s="118" t="s">
        <v>36</v>
      </c>
      <c r="F32" s="119">
        <v>0</v>
      </c>
      <c r="G32" s="119">
        <v>0</v>
      </c>
      <c r="H32" s="119">
        <v>0</v>
      </c>
      <c r="I32" s="119">
        <f t="shared" si="20"/>
        <v>0</v>
      </c>
    </row>
    <row r="33" spans="1:9" s="110" customFormat="1">
      <c r="A33" s="189"/>
      <c r="B33" s="189"/>
      <c r="C33" s="191"/>
      <c r="D33" s="117"/>
      <c r="E33" s="118" t="s">
        <v>37</v>
      </c>
      <c r="F33" s="119">
        <f t="shared" ref="F33" si="28">F31-F32</f>
        <v>0</v>
      </c>
      <c r="G33" s="119">
        <f t="shared" ref="G33" si="29">G31-G32</f>
        <v>0</v>
      </c>
      <c r="H33" s="119">
        <f t="shared" ref="H33" si="30">H31-H32</f>
        <v>0</v>
      </c>
      <c r="I33" s="119">
        <f t="shared" si="20"/>
        <v>0</v>
      </c>
    </row>
    <row r="34" spans="1:9" s="110" customFormat="1">
      <c r="A34" s="189"/>
      <c r="B34" s="195" t="s">
        <v>48</v>
      </c>
      <c r="C34" s="197"/>
      <c r="D34" s="124"/>
      <c r="E34" s="125" t="s">
        <v>35</v>
      </c>
      <c r="F34" s="126">
        <f>SUM(F25,F28,F31)</f>
        <v>0</v>
      </c>
      <c r="G34" s="126">
        <f t="shared" ref="G34:H34" si="31">SUM(G25,G28,G31)</f>
        <v>0</v>
      </c>
      <c r="H34" s="126">
        <f t="shared" si="31"/>
        <v>0</v>
      </c>
      <c r="I34" s="126">
        <f>SUM(F34:H34)</f>
        <v>0</v>
      </c>
    </row>
    <row r="35" spans="1:9" s="110" customFormat="1">
      <c r="A35" s="189"/>
      <c r="B35" s="195"/>
      <c r="C35" s="195"/>
      <c r="D35" s="124"/>
      <c r="E35" s="125" t="s">
        <v>36</v>
      </c>
      <c r="F35" s="126">
        <f>SUM(F26,F29,F32)</f>
        <v>0</v>
      </c>
      <c r="G35" s="126">
        <f t="shared" ref="G35:H35" si="32">SUM(G26,G29,G32)</f>
        <v>0</v>
      </c>
      <c r="H35" s="126">
        <f t="shared" si="32"/>
        <v>0</v>
      </c>
      <c r="I35" s="126">
        <f t="shared" ref="I35:I57" si="33">SUM(F35:H35)</f>
        <v>0</v>
      </c>
    </row>
    <row r="36" spans="1:9" s="110" customFormat="1">
      <c r="A36" s="189"/>
      <c r="B36" s="196"/>
      <c r="C36" s="196"/>
      <c r="D36" s="124"/>
      <c r="E36" s="125" t="s">
        <v>37</v>
      </c>
      <c r="F36" s="126">
        <f>F34-F35</f>
        <v>0</v>
      </c>
      <c r="G36" s="126">
        <f t="shared" ref="G36:H36" si="34">G34-G35</f>
        <v>0</v>
      </c>
      <c r="H36" s="126">
        <f t="shared" si="34"/>
        <v>0</v>
      </c>
      <c r="I36" s="126">
        <f t="shared" si="33"/>
        <v>0</v>
      </c>
    </row>
    <row r="37" spans="1:9">
      <c r="A37" s="193"/>
      <c r="B37" s="192"/>
      <c r="C37" s="192" t="s">
        <v>49</v>
      </c>
      <c r="D37" s="76"/>
      <c r="E37" s="85" t="s">
        <v>35</v>
      </c>
      <c r="F37" s="86">
        <v>0</v>
      </c>
      <c r="G37" s="86">
        <v>0</v>
      </c>
      <c r="H37" s="86">
        <v>0</v>
      </c>
      <c r="I37" s="86">
        <f t="shared" si="33"/>
        <v>0</v>
      </c>
    </row>
    <row r="38" spans="1:9">
      <c r="A38" s="193"/>
      <c r="B38" s="193"/>
      <c r="C38" s="193"/>
      <c r="D38" s="76"/>
      <c r="E38" s="85" t="s">
        <v>36</v>
      </c>
      <c r="F38" s="86">
        <v>0</v>
      </c>
      <c r="G38" s="86">
        <v>0</v>
      </c>
      <c r="H38" s="86">
        <v>0</v>
      </c>
      <c r="I38" s="86">
        <f t="shared" si="33"/>
        <v>0</v>
      </c>
    </row>
    <row r="39" spans="1:9">
      <c r="A39" s="193"/>
      <c r="B39" s="193"/>
      <c r="C39" s="194"/>
      <c r="D39" s="76"/>
      <c r="E39" s="85" t="s">
        <v>37</v>
      </c>
      <c r="F39" s="86">
        <f t="shared" ref="F39" si="35">F37-F38</f>
        <v>0</v>
      </c>
      <c r="G39" s="86">
        <f t="shared" ref="G39" si="36">G37-G38</f>
        <v>0</v>
      </c>
      <c r="H39" s="86">
        <f t="shared" ref="H39" si="37">H37-H38</f>
        <v>0</v>
      </c>
      <c r="I39" s="86">
        <f t="shared" si="33"/>
        <v>0</v>
      </c>
    </row>
    <row r="40" spans="1:9" s="110" customFormat="1">
      <c r="A40" s="189"/>
      <c r="B40" s="189"/>
      <c r="C40" s="190" t="s">
        <v>50</v>
      </c>
      <c r="D40" s="117"/>
      <c r="E40" s="118" t="s">
        <v>35</v>
      </c>
      <c r="F40" s="119">
        <v>0</v>
      </c>
      <c r="G40" s="119">
        <v>0</v>
      </c>
      <c r="H40" s="119">
        <v>8000000</v>
      </c>
      <c r="I40" s="119">
        <f t="shared" si="33"/>
        <v>8000000</v>
      </c>
    </row>
    <row r="41" spans="1:9" s="110" customFormat="1">
      <c r="A41" s="189"/>
      <c r="B41" s="189"/>
      <c r="C41" s="189"/>
      <c r="D41" s="117"/>
      <c r="E41" s="118" t="s">
        <v>36</v>
      </c>
      <c r="F41" s="119">
        <v>0</v>
      </c>
      <c r="G41" s="119">
        <v>0</v>
      </c>
      <c r="H41" s="119">
        <v>7501920</v>
      </c>
      <c r="I41" s="119">
        <f t="shared" si="33"/>
        <v>7501920</v>
      </c>
    </row>
    <row r="42" spans="1:9" s="110" customFormat="1">
      <c r="A42" s="189"/>
      <c r="B42" s="189"/>
      <c r="C42" s="191"/>
      <c r="D42" s="117"/>
      <c r="E42" s="118" t="s">
        <v>37</v>
      </c>
      <c r="F42" s="119">
        <f t="shared" ref="F42" si="38">F40-F41</f>
        <v>0</v>
      </c>
      <c r="G42" s="119">
        <f t="shared" ref="G42" si="39">G40-G41</f>
        <v>0</v>
      </c>
      <c r="H42" s="119">
        <f t="shared" ref="H42" si="40">H40-H41</f>
        <v>498080</v>
      </c>
      <c r="I42" s="119">
        <f t="shared" si="33"/>
        <v>498080</v>
      </c>
    </row>
    <row r="43" spans="1:9" s="110" customFormat="1">
      <c r="A43" s="189"/>
      <c r="B43" s="189"/>
      <c r="C43" s="190" t="s">
        <v>51</v>
      </c>
      <c r="D43" s="117"/>
      <c r="E43" s="118" t="s">
        <v>35</v>
      </c>
      <c r="F43" s="119">
        <v>0</v>
      </c>
      <c r="G43" s="119">
        <v>0</v>
      </c>
      <c r="H43" s="119">
        <v>20000000</v>
      </c>
      <c r="I43" s="119">
        <f t="shared" si="33"/>
        <v>20000000</v>
      </c>
    </row>
    <row r="44" spans="1:9" s="110" customFormat="1">
      <c r="A44" s="189"/>
      <c r="B44" s="189"/>
      <c r="C44" s="189"/>
      <c r="D44" s="117"/>
      <c r="E44" s="118" t="s">
        <v>36</v>
      </c>
      <c r="F44" s="119">
        <v>0</v>
      </c>
      <c r="G44" s="119">
        <v>0</v>
      </c>
      <c r="H44" s="119">
        <v>19557090</v>
      </c>
      <c r="I44" s="119">
        <f t="shared" si="33"/>
        <v>19557090</v>
      </c>
    </row>
    <row r="45" spans="1:9" s="110" customFormat="1">
      <c r="A45" s="189"/>
      <c r="B45" s="189"/>
      <c r="C45" s="191"/>
      <c r="D45" s="117"/>
      <c r="E45" s="118" t="s">
        <v>37</v>
      </c>
      <c r="F45" s="119">
        <f t="shared" ref="F45" si="41">F43-F44</f>
        <v>0</v>
      </c>
      <c r="G45" s="119">
        <f t="shared" ref="G45" si="42">G43-G44</f>
        <v>0</v>
      </c>
      <c r="H45" s="119">
        <f t="shared" ref="H45" si="43">H43-H44</f>
        <v>442910</v>
      </c>
      <c r="I45" s="119">
        <f t="shared" si="33"/>
        <v>442910</v>
      </c>
    </row>
    <row r="46" spans="1:9" s="110" customFormat="1">
      <c r="A46" s="189"/>
      <c r="B46" s="189"/>
      <c r="C46" s="190" t="s">
        <v>52</v>
      </c>
      <c r="D46" s="117"/>
      <c r="E46" s="118" t="s">
        <v>35</v>
      </c>
      <c r="F46" s="119">
        <v>0</v>
      </c>
      <c r="G46" s="119">
        <v>0</v>
      </c>
      <c r="H46" s="119">
        <v>7000000</v>
      </c>
      <c r="I46" s="119">
        <f t="shared" si="33"/>
        <v>7000000</v>
      </c>
    </row>
    <row r="47" spans="1:9" s="110" customFormat="1">
      <c r="A47" s="189"/>
      <c r="B47" s="189"/>
      <c r="C47" s="189"/>
      <c r="D47" s="117"/>
      <c r="E47" s="118" t="s">
        <v>36</v>
      </c>
      <c r="F47" s="119">
        <v>0</v>
      </c>
      <c r="G47" s="119">
        <v>0</v>
      </c>
      <c r="H47" s="119">
        <v>6487380</v>
      </c>
      <c r="I47" s="119">
        <f t="shared" si="33"/>
        <v>6487380</v>
      </c>
    </row>
    <row r="48" spans="1:9" s="110" customFormat="1">
      <c r="A48" s="189"/>
      <c r="B48" s="189"/>
      <c r="C48" s="191"/>
      <c r="D48" s="117"/>
      <c r="E48" s="118" t="s">
        <v>37</v>
      </c>
      <c r="F48" s="119">
        <f t="shared" ref="F48" si="44">F46-F47</f>
        <v>0</v>
      </c>
      <c r="G48" s="119">
        <f t="shared" ref="G48" si="45">G46-G47</f>
        <v>0</v>
      </c>
      <c r="H48" s="119">
        <f t="shared" ref="H48" si="46">H46-H47</f>
        <v>512620</v>
      </c>
      <c r="I48" s="119">
        <f t="shared" si="33"/>
        <v>512620</v>
      </c>
    </row>
    <row r="49" spans="1:9" s="110" customFormat="1">
      <c r="A49" s="127"/>
      <c r="B49" s="127"/>
      <c r="C49" s="190" t="s">
        <v>53</v>
      </c>
      <c r="D49" s="117"/>
      <c r="E49" s="118" t="s">
        <v>35</v>
      </c>
      <c r="F49" s="119">
        <v>0</v>
      </c>
      <c r="G49" s="119">
        <v>0</v>
      </c>
      <c r="H49" s="119">
        <v>6000000</v>
      </c>
      <c r="I49" s="119">
        <f t="shared" si="33"/>
        <v>6000000</v>
      </c>
    </row>
    <row r="50" spans="1:9" s="110" customFormat="1">
      <c r="A50" s="127"/>
      <c r="B50" s="127"/>
      <c r="C50" s="189"/>
      <c r="D50" s="117"/>
      <c r="E50" s="118" t="s">
        <v>36</v>
      </c>
      <c r="F50" s="119">
        <v>0</v>
      </c>
      <c r="G50" s="119">
        <v>0</v>
      </c>
      <c r="H50" s="119">
        <v>5986010</v>
      </c>
      <c r="I50" s="119">
        <f t="shared" si="33"/>
        <v>5986010</v>
      </c>
    </row>
    <row r="51" spans="1:9" s="110" customFormat="1">
      <c r="A51" s="127"/>
      <c r="B51" s="127"/>
      <c r="C51" s="191"/>
      <c r="D51" s="117"/>
      <c r="E51" s="118" t="s">
        <v>37</v>
      </c>
      <c r="F51" s="119">
        <f t="shared" ref="F51" si="47">F49-F50</f>
        <v>0</v>
      </c>
      <c r="G51" s="119">
        <f t="shared" ref="G51" si="48">G49-G50</f>
        <v>0</v>
      </c>
      <c r="H51" s="119">
        <f t="shared" ref="H51" si="49">H49-H50</f>
        <v>13990</v>
      </c>
      <c r="I51" s="119">
        <f t="shared" si="33"/>
        <v>13990</v>
      </c>
    </row>
    <row r="52" spans="1:9" s="110" customFormat="1">
      <c r="A52" s="189"/>
      <c r="B52" s="189"/>
      <c r="C52" s="190" t="s">
        <v>108</v>
      </c>
      <c r="D52" s="117"/>
      <c r="E52" s="118" t="s">
        <v>35</v>
      </c>
      <c r="F52" s="119">
        <v>0</v>
      </c>
      <c r="G52" s="119">
        <v>0</v>
      </c>
      <c r="H52" s="119">
        <v>0</v>
      </c>
      <c r="I52" s="119">
        <f t="shared" si="33"/>
        <v>0</v>
      </c>
    </row>
    <row r="53" spans="1:9" s="110" customFormat="1">
      <c r="A53" s="189"/>
      <c r="B53" s="189"/>
      <c r="C53" s="189"/>
      <c r="D53" s="117"/>
      <c r="E53" s="118" t="s">
        <v>36</v>
      </c>
      <c r="F53" s="119">
        <v>0</v>
      </c>
      <c r="G53" s="119">
        <v>0</v>
      </c>
      <c r="H53" s="119">
        <v>0</v>
      </c>
      <c r="I53" s="119">
        <f t="shared" si="33"/>
        <v>0</v>
      </c>
    </row>
    <row r="54" spans="1:9" s="110" customFormat="1">
      <c r="A54" s="189"/>
      <c r="B54" s="189"/>
      <c r="C54" s="191"/>
      <c r="D54" s="117"/>
      <c r="E54" s="118" t="s">
        <v>37</v>
      </c>
      <c r="F54" s="119">
        <f t="shared" ref="F54" si="50">F52-F53</f>
        <v>0</v>
      </c>
      <c r="G54" s="119">
        <f t="shared" ref="G54" si="51">G52-G53</f>
        <v>0</v>
      </c>
      <c r="H54" s="119">
        <f t="shared" ref="H54" si="52">H52-H53</f>
        <v>0</v>
      </c>
      <c r="I54" s="119">
        <f t="shared" si="33"/>
        <v>0</v>
      </c>
    </row>
    <row r="55" spans="1:9" s="110" customFormat="1">
      <c r="A55" s="189"/>
      <c r="B55" s="189"/>
      <c r="C55" s="190" t="s">
        <v>54</v>
      </c>
      <c r="D55" s="117"/>
      <c r="E55" s="118" t="s">
        <v>35</v>
      </c>
      <c r="F55" s="119">
        <v>0</v>
      </c>
      <c r="G55" s="119">
        <v>0</v>
      </c>
      <c r="H55" s="119">
        <v>0</v>
      </c>
      <c r="I55" s="119">
        <f t="shared" si="33"/>
        <v>0</v>
      </c>
    </row>
    <row r="56" spans="1:9" s="110" customFormat="1">
      <c r="A56" s="189"/>
      <c r="B56" s="189"/>
      <c r="C56" s="189"/>
      <c r="D56" s="117"/>
      <c r="E56" s="118" t="s">
        <v>36</v>
      </c>
      <c r="F56" s="119">
        <v>0</v>
      </c>
      <c r="G56" s="119">
        <v>0</v>
      </c>
      <c r="H56" s="119">
        <v>0</v>
      </c>
      <c r="I56" s="119">
        <f t="shared" si="33"/>
        <v>0</v>
      </c>
    </row>
    <row r="57" spans="1:9" s="110" customFormat="1">
      <c r="A57" s="189"/>
      <c r="B57" s="189"/>
      <c r="C57" s="191"/>
      <c r="D57" s="117"/>
      <c r="E57" s="118" t="s">
        <v>37</v>
      </c>
      <c r="F57" s="119">
        <f t="shared" ref="F57" si="53">F55-F56</f>
        <v>0</v>
      </c>
      <c r="G57" s="119">
        <f t="shared" ref="G57" si="54">G55-G56</f>
        <v>0</v>
      </c>
      <c r="H57" s="119">
        <f t="shared" ref="H57" si="55">H55-H56</f>
        <v>0</v>
      </c>
      <c r="I57" s="119">
        <f t="shared" si="33"/>
        <v>0</v>
      </c>
    </row>
    <row r="58" spans="1:9">
      <c r="A58" s="193"/>
      <c r="B58" s="195" t="s">
        <v>39</v>
      </c>
      <c r="C58" s="197"/>
      <c r="D58" s="124"/>
      <c r="E58" s="125" t="s">
        <v>35</v>
      </c>
      <c r="F58" s="126">
        <f>SUM(F37,F40,F43,F46,F49,F52,F55)</f>
        <v>0</v>
      </c>
      <c r="G58" s="126">
        <f t="shared" ref="G58:H58" si="56">SUM(G37,G40,G43,G46,G49,G52,G55)</f>
        <v>0</v>
      </c>
      <c r="H58" s="126">
        <f t="shared" si="56"/>
        <v>41000000</v>
      </c>
      <c r="I58" s="126">
        <f>SUM(F58:H58)</f>
        <v>41000000</v>
      </c>
    </row>
    <row r="59" spans="1:9">
      <c r="A59" s="193"/>
      <c r="B59" s="195"/>
      <c r="C59" s="195"/>
      <c r="D59" s="124"/>
      <c r="E59" s="125" t="s">
        <v>36</v>
      </c>
      <c r="F59" s="126">
        <f>SUM(F38,F41,F44,F47,F50,F53,F56)</f>
        <v>0</v>
      </c>
      <c r="G59" s="126">
        <f t="shared" ref="G59:H59" si="57">SUM(G38,G41,G44,G47,G50,G53,G56)</f>
        <v>0</v>
      </c>
      <c r="H59" s="126">
        <f t="shared" si="57"/>
        <v>39532400</v>
      </c>
      <c r="I59" s="126">
        <f t="shared" ref="I59:I60" si="58">SUM(F59:H59)</f>
        <v>39532400</v>
      </c>
    </row>
    <row r="60" spans="1:9">
      <c r="A60" s="193"/>
      <c r="B60" s="196"/>
      <c r="C60" s="196"/>
      <c r="D60" s="124"/>
      <c r="E60" s="125" t="s">
        <v>37</v>
      </c>
      <c r="F60" s="126">
        <f>F58-F59</f>
        <v>0</v>
      </c>
      <c r="G60" s="126">
        <f t="shared" ref="G60:H60" si="59">G58-G59</f>
        <v>0</v>
      </c>
      <c r="H60" s="126">
        <f t="shared" si="59"/>
        <v>1467600</v>
      </c>
      <c r="I60" s="126">
        <f t="shared" si="58"/>
        <v>1467600</v>
      </c>
    </row>
    <row r="61" spans="1:9">
      <c r="A61" s="198" t="s">
        <v>55</v>
      </c>
      <c r="B61" s="200"/>
      <c r="C61" s="200"/>
      <c r="D61" s="121"/>
      <c r="E61" s="122" t="s">
        <v>35</v>
      </c>
      <c r="F61" s="123">
        <f>SUM(F22,F34,F58)</f>
        <v>0</v>
      </c>
      <c r="G61" s="123">
        <f t="shared" ref="G61:H61" si="60">SUM(G22,G34,G58)</f>
        <v>0</v>
      </c>
      <c r="H61" s="123">
        <f t="shared" si="60"/>
        <v>61956800</v>
      </c>
      <c r="I61" s="123">
        <f>SUM(F61:H61)</f>
        <v>61956800</v>
      </c>
    </row>
    <row r="62" spans="1:9">
      <c r="A62" s="198"/>
      <c r="B62" s="198"/>
      <c r="C62" s="198"/>
      <c r="D62" s="121"/>
      <c r="E62" s="122" t="s">
        <v>36</v>
      </c>
      <c r="F62" s="123">
        <f t="shared" ref="F62:H63" si="61">SUM(F23,F35,F59)</f>
        <v>0</v>
      </c>
      <c r="G62" s="123">
        <f t="shared" si="61"/>
        <v>0</v>
      </c>
      <c r="H62" s="123">
        <f t="shared" si="61"/>
        <v>60529020</v>
      </c>
      <c r="I62" s="123">
        <f t="shared" ref="I62:I72" si="62">SUM(F62:H62)</f>
        <v>60529020</v>
      </c>
    </row>
    <row r="63" spans="1:9">
      <c r="A63" s="199"/>
      <c r="B63" s="199"/>
      <c r="C63" s="199"/>
      <c r="D63" s="121"/>
      <c r="E63" s="122" t="s">
        <v>37</v>
      </c>
      <c r="F63" s="123">
        <f t="shared" si="61"/>
        <v>0</v>
      </c>
      <c r="G63" s="123">
        <f t="shared" si="61"/>
        <v>0</v>
      </c>
      <c r="H63" s="123">
        <f t="shared" si="61"/>
        <v>1427780</v>
      </c>
      <c r="I63" s="123">
        <f t="shared" si="62"/>
        <v>1427780</v>
      </c>
    </row>
    <row r="64" spans="1:9">
      <c r="A64" s="190"/>
      <c r="B64" s="190"/>
      <c r="C64" s="190" t="s">
        <v>109</v>
      </c>
      <c r="D64" s="117"/>
      <c r="E64" s="118" t="s">
        <v>35</v>
      </c>
      <c r="F64" s="119">
        <v>0</v>
      </c>
      <c r="G64" s="119"/>
      <c r="H64" s="119">
        <v>117939500</v>
      </c>
      <c r="I64" s="119">
        <f t="shared" si="62"/>
        <v>117939500</v>
      </c>
    </row>
    <row r="65" spans="1:9">
      <c r="A65" s="189"/>
      <c r="B65" s="189"/>
      <c r="C65" s="189"/>
      <c r="D65" s="117"/>
      <c r="E65" s="118" t="s">
        <v>36</v>
      </c>
      <c r="F65" s="119">
        <v>0</v>
      </c>
      <c r="G65" s="119"/>
      <c r="H65" s="119">
        <v>917939500</v>
      </c>
      <c r="I65" s="119">
        <f t="shared" si="62"/>
        <v>917939500</v>
      </c>
    </row>
    <row r="66" spans="1:9">
      <c r="A66" s="189"/>
      <c r="B66" s="189"/>
      <c r="C66" s="191"/>
      <c r="D66" s="117"/>
      <c r="E66" s="118" t="s">
        <v>37</v>
      </c>
      <c r="F66" s="119">
        <f t="shared" ref="F66" si="63">F64-F65</f>
        <v>0</v>
      </c>
      <c r="G66" s="119">
        <f t="shared" ref="G66" si="64">G64-G65</f>
        <v>0</v>
      </c>
      <c r="H66" s="119">
        <f t="shared" ref="H66" si="65">H64-H65</f>
        <v>-800000000</v>
      </c>
      <c r="I66" s="119">
        <f t="shared" si="62"/>
        <v>-800000000</v>
      </c>
    </row>
    <row r="67" spans="1:9">
      <c r="A67" s="127"/>
      <c r="B67" s="127"/>
      <c r="C67" s="190" t="s">
        <v>56</v>
      </c>
      <c r="D67" s="117"/>
      <c r="E67" s="118" t="s">
        <v>35</v>
      </c>
      <c r="F67" s="119">
        <v>0</v>
      </c>
      <c r="G67" s="119">
        <v>0</v>
      </c>
      <c r="H67" s="119">
        <v>86365000</v>
      </c>
      <c r="I67" s="119">
        <f t="shared" ref="I67:I69" si="66">SUM(F67:H67)</f>
        <v>86365000</v>
      </c>
    </row>
    <row r="68" spans="1:9">
      <c r="A68" s="127"/>
      <c r="B68" s="127"/>
      <c r="C68" s="189"/>
      <c r="D68" s="117"/>
      <c r="E68" s="118" t="s">
        <v>36</v>
      </c>
      <c r="F68" s="119">
        <v>0</v>
      </c>
      <c r="G68" s="119">
        <v>0</v>
      </c>
      <c r="H68" s="119">
        <v>86365000</v>
      </c>
      <c r="I68" s="119">
        <f t="shared" si="66"/>
        <v>86365000</v>
      </c>
    </row>
    <row r="69" spans="1:9">
      <c r="A69" s="127"/>
      <c r="B69" s="127"/>
      <c r="C69" s="191"/>
      <c r="D69" s="117"/>
      <c r="E69" s="118" t="s">
        <v>37</v>
      </c>
      <c r="F69" s="119">
        <f t="shared" ref="F69" si="67">F67-F68</f>
        <v>0</v>
      </c>
      <c r="G69" s="119">
        <f t="shared" ref="G69" si="68">G67-G68</f>
        <v>0</v>
      </c>
      <c r="H69" s="119">
        <f t="shared" ref="H69" si="69">H67-H68</f>
        <v>0</v>
      </c>
      <c r="I69" s="119">
        <f t="shared" si="66"/>
        <v>0</v>
      </c>
    </row>
    <row r="70" spans="1:9">
      <c r="A70" s="189"/>
      <c r="B70" s="189"/>
      <c r="C70" s="190" t="s">
        <v>57</v>
      </c>
      <c r="D70" s="117"/>
      <c r="E70" s="118" t="s">
        <v>35</v>
      </c>
      <c r="F70" s="119">
        <v>0</v>
      </c>
      <c r="G70" s="119"/>
      <c r="H70" s="119">
        <v>2070000</v>
      </c>
      <c r="I70" s="119">
        <f t="shared" si="62"/>
        <v>2070000</v>
      </c>
    </row>
    <row r="71" spans="1:9">
      <c r="A71" s="189"/>
      <c r="B71" s="189"/>
      <c r="C71" s="189"/>
      <c r="D71" s="117"/>
      <c r="E71" s="118" t="s">
        <v>36</v>
      </c>
      <c r="F71" s="119">
        <v>0</v>
      </c>
      <c r="G71" s="119"/>
      <c r="H71" s="119">
        <v>2070000</v>
      </c>
      <c r="I71" s="119">
        <f t="shared" si="62"/>
        <v>2070000</v>
      </c>
    </row>
    <row r="72" spans="1:9">
      <c r="A72" s="189"/>
      <c r="B72" s="189"/>
      <c r="C72" s="191"/>
      <c r="D72" s="117"/>
      <c r="E72" s="118" t="s">
        <v>37</v>
      </c>
      <c r="F72" s="119">
        <f t="shared" ref="F72" si="70">F70-F71</f>
        <v>0</v>
      </c>
      <c r="G72" s="119">
        <f t="shared" ref="G72" si="71">G70-G71</f>
        <v>0</v>
      </c>
      <c r="H72" s="119">
        <f t="shared" ref="H72" si="72">H70-H71</f>
        <v>0</v>
      </c>
      <c r="I72" s="119">
        <f t="shared" si="62"/>
        <v>0</v>
      </c>
    </row>
    <row r="73" spans="1:9">
      <c r="A73" s="189"/>
      <c r="B73" s="195" t="s">
        <v>58</v>
      </c>
      <c r="C73" s="197"/>
      <c r="D73" s="124"/>
      <c r="E73" s="125" t="s">
        <v>35</v>
      </c>
      <c r="F73" s="126">
        <f>SUM(F64,F67,F70)</f>
        <v>0</v>
      </c>
      <c r="G73" s="126">
        <f t="shared" ref="G73:H73" si="73">SUM(G64,G67,G70)</f>
        <v>0</v>
      </c>
      <c r="H73" s="126">
        <f t="shared" si="73"/>
        <v>206374500</v>
      </c>
      <c r="I73" s="126">
        <f>SUM(F73:H73)</f>
        <v>206374500</v>
      </c>
    </row>
    <row r="74" spans="1:9">
      <c r="A74" s="189"/>
      <c r="B74" s="195"/>
      <c r="C74" s="195"/>
      <c r="D74" s="124"/>
      <c r="E74" s="125" t="s">
        <v>36</v>
      </c>
      <c r="F74" s="126">
        <f t="shared" ref="F74:H75" si="74">SUM(F65,F68,F71)</f>
        <v>0</v>
      </c>
      <c r="G74" s="126">
        <f t="shared" si="74"/>
        <v>0</v>
      </c>
      <c r="H74" s="126">
        <f t="shared" si="74"/>
        <v>1006374500</v>
      </c>
      <c r="I74" s="126">
        <f t="shared" ref="I74:I75" si="75">SUM(F74:H74)</f>
        <v>1006374500</v>
      </c>
    </row>
    <row r="75" spans="1:9">
      <c r="A75" s="189"/>
      <c r="B75" s="196"/>
      <c r="C75" s="196"/>
      <c r="D75" s="124"/>
      <c r="E75" s="125" t="s">
        <v>37</v>
      </c>
      <c r="F75" s="126">
        <f t="shared" si="74"/>
        <v>0</v>
      </c>
      <c r="G75" s="126">
        <f t="shared" si="74"/>
        <v>0</v>
      </c>
      <c r="H75" s="126">
        <f t="shared" si="74"/>
        <v>-800000000</v>
      </c>
      <c r="I75" s="126">
        <f t="shared" si="75"/>
        <v>-800000000</v>
      </c>
    </row>
    <row r="76" spans="1:9">
      <c r="A76" s="198" t="s">
        <v>59</v>
      </c>
      <c r="B76" s="200"/>
      <c r="C76" s="200"/>
      <c r="D76" s="121"/>
      <c r="E76" s="122" t="s">
        <v>35</v>
      </c>
      <c r="F76" s="123">
        <f>F73</f>
        <v>0</v>
      </c>
      <c r="G76" s="123">
        <f t="shared" ref="G76:H76" si="76">G73</f>
        <v>0</v>
      </c>
      <c r="H76" s="123">
        <f t="shared" si="76"/>
        <v>206374500</v>
      </c>
      <c r="I76" s="123">
        <f>SUM(F76:H76)</f>
        <v>206374500</v>
      </c>
    </row>
    <row r="77" spans="1:9">
      <c r="A77" s="198"/>
      <c r="B77" s="198"/>
      <c r="C77" s="198"/>
      <c r="D77" s="121"/>
      <c r="E77" s="122" t="s">
        <v>36</v>
      </c>
      <c r="F77" s="123">
        <f>F74</f>
        <v>0</v>
      </c>
      <c r="G77" s="123">
        <f t="shared" ref="G77:H77" si="77">G74</f>
        <v>0</v>
      </c>
      <c r="H77" s="123">
        <f t="shared" si="77"/>
        <v>1006374500</v>
      </c>
      <c r="I77" s="123">
        <f t="shared" ref="I77:I81" si="78">SUM(F77:H77)</f>
        <v>1006374500</v>
      </c>
    </row>
    <row r="78" spans="1:9">
      <c r="A78" s="199"/>
      <c r="B78" s="199"/>
      <c r="C78" s="199"/>
      <c r="D78" s="121"/>
      <c r="E78" s="122" t="s">
        <v>37</v>
      </c>
      <c r="F78" s="123">
        <f>F76-F77</f>
        <v>0</v>
      </c>
      <c r="G78" s="123">
        <f t="shared" ref="G78:H78" si="79">G76-G77</f>
        <v>0</v>
      </c>
      <c r="H78" s="123">
        <f t="shared" si="79"/>
        <v>-800000000</v>
      </c>
      <c r="I78" s="123">
        <f t="shared" si="78"/>
        <v>-800000000</v>
      </c>
    </row>
    <row r="79" spans="1:9" s="110" customFormat="1">
      <c r="A79" s="189"/>
      <c r="B79" s="189"/>
      <c r="C79" s="190" t="s">
        <v>111</v>
      </c>
      <c r="D79" s="117"/>
      <c r="E79" s="118" t="s">
        <v>35</v>
      </c>
      <c r="F79" s="119">
        <v>0</v>
      </c>
      <c r="G79" s="119">
        <v>0</v>
      </c>
      <c r="H79" s="119">
        <v>0</v>
      </c>
      <c r="I79" s="119">
        <f t="shared" si="78"/>
        <v>0</v>
      </c>
    </row>
    <row r="80" spans="1:9" s="110" customFormat="1">
      <c r="A80" s="189"/>
      <c r="B80" s="189"/>
      <c r="C80" s="189"/>
      <c r="D80" s="117"/>
      <c r="E80" s="118" t="s">
        <v>36</v>
      </c>
      <c r="F80" s="119">
        <v>0</v>
      </c>
      <c r="G80" s="119">
        <v>0</v>
      </c>
      <c r="H80" s="119">
        <v>0</v>
      </c>
      <c r="I80" s="119">
        <f t="shared" si="78"/>
        <v>0</v>
      </c>
    </row>
    <row r="81" spans="1:9" s="110" customFormat="1">
      <c r="A81" s="189"/>
      <c r="B81" s="189"/>
      <c r="C81" s="191"/>
      <c r="D81" s="117"/>
      <c r="E81" s="118" t="s">
        <v>37</v>
      </c>
      <c r="F81" s="119">
        <f t="shared" ref="F81" si="80">F79-F80</f>
        <v>0</v>
      </c>
      <c r="G81" s="119">
        <f t="shared" ref="G81" si="81">G79-G80</f>
        <v>0</v>
      </c>
      <c r="H81" s="119">
        <f t="shared" ref="H81" si="82">H79-H80</f>
        <v>0</v>
      </c>
      <c r="I81" s="119">
        <f t="shared" si="78"/>
        <v>0</v>
      </c>
    </row>
    <row r="82" spans="1:9" s="110" customFormat="1">
      <c r="A82" s="189"/>
      <c r="B82" s="195" t="s">
        <v>112</v>
      </c>
      <c r="C82" s="197"/>
      <c r="D82" s="124"/>
      <c r="E82" s="125" t="s">
        <v>35</v>
      </c>
      <c r="F82" s="126">
        <f>F79</f>
        <v>0</v>
      </c>
      <c r="G82" s="126">
        <f t="shared" ref="G82:H82" si="83">G79</f>
        <v>0</v>
      </c>
      <c r="H82" s="126">
        <f t="shared" si="83"/>
        <v>0</v>
      </c>
      <c r="I82" s="126">
        <f>SUM(F82:H82)</f>
        <v>0</v>
      </c>
    </row>
    <row r="83" spans="1:9" s="110" customFormat="1">
      <c r="A83" s="189"/>
      <c r="B83" s="195"/>
      <c r="C83" s="195"/>
      <c r="D83" s="124"/>
      <c r="E83" s="125" t="s">
        <v>36</v>
      </c>
      <c r="F83" s="126">
        <f t="shared" ref="F83:H84" si="84">F80</f>
        <v>0</v>
      </c>
      <c r="G83" s="126">
        <f t="shared" si="84"/>
        <v>0</v>
      </c>
      <c r="H83" s="126">
        <f t="shared" si="84"/>
        <v>0</v>
      </c>
      <c r="I83" s="126">
        <f t="shared" ref="I83:I84" si="85">SUM(F83:H83)</f>
        <v>0</v>
      </c>
    </row>
    <row r="84" spans="1:9" s="110" customFormat="1">
      <c r="A84" s="189"/>
      <c r="B84" s="196"/>
      <c r="C84" s="196"/>
      <c r="D84" s="124"/>
      <c r="E84" s="125" t="s">
        <v>37</v>
      </c>
      <c r="F84" s="126">
        <f t="shared" si="84"/>
        <v>0</v>
      </c>
      <c r="G84" s="126">
        <f t="shared" si="84"/>
        <v>0</v>
      </c>
      <c r="H84" s="126">
        <f t="shared" si="84"/>
        <v>0</v>
      </c>
      <c r="I84" s="126">
        <f t="shared" si="85"/>
        <v>0</v>
      </c>
    </row>
    <row r="85" spans="1:9" s="110" customFormat="1">
      <c r="A85" s="198" t="s">
        <v>60</v>
      </c>
      <c r="B85" s="200"/>
      <c r="C85" s="200"/>
      <c r="D85" s="121"/>
      <c r="E85" s="122" t="s">
        <v>35</v>
      </c>
      <c r="F85" s="123">
        <f>F82</f>
        <v>0</v>
      </c>
      <c r="G85" s="123">
        <f t="shared" ref="G85:H85" si="86">G82</f>
        <v>0</v>
      </c>
      <c r="H85" s="123">
        <f t="shared" si="86"/>
        <v>0</v>
      </c>
      <c r="I85" s="123">
        <f>SUM(F85:H85)</f>
        <v>0</v>
      </c>
    </row>
    <row r="86" spans="1:9" s="110" customFormat="1">
      <c r="A86" s="198"/>
      <c r="B86" s="198"/>
      <c r="C86" s="198"/>
      <c r="D86" s="121"/>
      <c r="E86" s="122" t="s">
        <v>36</v>
      </c>
      <c r="F86" s="123">
        <f t="shared" ref="F86:H87" si="87">F83</f>
        <v>0</v>
      </c>
      <c r="G86" s="123">
        <f t="shared" si="87"/>
        <v>0</v>
      </c>
      <c r="H86" s="123">
        <f t="shared" si="87"/>
        <v>0</v>
      </c>
      <c r="I86" s="123">
        <f t="shared" ref="I86:I105" si="88">SUM(F86:H86)</f>
        <v>0</v>
      </c>
    </row>
    <row r="87" spans="1:9" s="110" customFormat="1">
      <c r="A87" s="199"/>
      <c r="B87" s="199"/>
      <c r="C87" s="199"/>
      <c r="D87" s="121"/>
      <c r="E87" s="122" t="s">
        <v>37</v>
      </c>
      <c r="F87" s="123">
        <f t="shared" si="87"/>
        <v>0</v>
      </c>
      <c r="G87" s="123">
        <f t="shared" si="87"/>
        <v>0</v>
      </c>
      <c r="H87" s="123">
        <f t="shared" si="87"/>
        <v>0</v>
      </c>
      <c r="I87" s="123">
        <f t="shared" si="88"/>
        <v>0</v>
      </c>
    </row>
    <row r="88" spans="1:9">
      <c r="A88" s="192"/>
      <c r="B88" s="192"/>
      <c r="C88" s="192" t="s">
        <v>136</v>
      </c>
      <c r="D88" s="76"/>
      <c r="E88" s="85" t="s">
        <v>35</v>
      </c>
      <c r="F88" s="86">
        <v>0</v>
      </c>
      <c r="G88" s="86">
        <v>0</v>
      </c>
      <c r="H88" s="86">
        <v>45118000</v>
      </c>
      <c r="I88" s="86">
        <f t="shared" si="88"/>
        <v>45118000</v>
      </c>
    </row>
    <row r="89" spans="1:9">
      <c r="A89" s="193"/>
      <c r="B89" s="193"/>
      <c r="C89" s="193"/>
      <c r="D89" s="76"/>
      <c r="E89" s="85" t="s">
        <v>36</v>
      </c>
      <c r="F89" s="86">
        <v>0</v>
      </c>
      <c r="G89" s="86">
        <v>0</v>
      </c>
      <c r="H89" s="86">
        <v>41334270</v>
      </c>
      <c r="I89" s="86">
        <f t="shared" si="88"/>
        <v>41334270</v>
      </c>
    </row>
    <row r="90" spans="1:9">
      <c r="A90" s="193"/>
      <c r="B90" s="193"/>
      <c r="C90" s="194"/>
      <c r="D90" s="76"/>
      <c r="E90" s="85" t="s">
        <v>37</v>
      </c>
      <c r="F90" s="86">
        <f t="shared" ref="F90" si="89">F88-F89</f>
        <v>0</v>
      </c>
      <c r="G90" s="86">
        <f t="shared" ref="G90" si="90">G88-G89</f>
        <v>0</v>
      </c>
      <c r="H90" s="86">
        <f t="shared" ref="H90" si="91">H88-H89</f>
        <v>3783730</v>
      </c>
      <c r="I90" s="86">
        <f t="shared" si="88"/>
        <v>3783730</v>
      </c>
    </row>
    <row r="91" spans="1:9">
      <c r="A91" s="90"/>
      <c r="B91" s="90"/>
      <c r="C91" s="192" t="s">
        <v>115</v>
      </c>
      <c r="D91" s="76"/>
      <c r="E91" s="91" t="s">
        <v>35</v>
      </c>
      <c r="F91" s="86">
        <v>0</v>
      </c>
      <c r="G91" s="86">
        <v>0</v>
      </c>
      <c r="H91" s="86">
        <v>762500</v>
      </c>
      <c r="I91" s="86">
        <f t="shared" si="88"/>
        <v>762500</v>
      </c>
    </row>
    <row r="92" spans="1:9">
      <c r="A92" s="90"/>
      <c r="B92" s="90"/>
      <c r="C92" s="193"/>
      <c r="D92" s="76"/>
      <c r="E92" s="91" t="s">
        <v>36</v>
      </c>
      <c r="F92" s="86">
        <v>0</v>
      </c>
      <c r="G92" s="86">
        <v>0</v>
      </c>
      <c r="H92" s="86">
        <v>762500</v>
      </c>
      <c r="I92" s="86">
        <f t="shared" si="88"/>
        <v>762500</v>
      </c>
    </row>
    <row r="93" spans="1:9">
      <c r="A93" s="90"/>
      <c r="B93" s="90"/>
      <c r="C93" s="194"/>
      <c r="D93" s="76"/>
      <c r="E93" s="91" t="s">
        <v>37</v>
      </c>
      <c r="F93" s="86">
        <f t="shared" ref="F93" si="92">F91-F92</f>
        <v>0</v>
      </c>
      <c r="G93" s="86">
        <f t="shared" ref="G93" si="93">G91-G92</f>
        <v>0</v>
      </c>
      <c r="H93" s="86">
        <f t="shared" ref="H93" si="94">H91-H92</f>
        <v>0</v>
      </c>
      <c r="I93" s="86">
        <f t="shared" si="88"/>
        <v>0</v>
      </c>
    </row>
    <row r="94" spans="1:9">
      <c r="A94" s="90"/>
      <c r="B94" s="90"/>
      <c r="C94" s="192" t="s">
        <v>116</v>
      </c>
      <c r="D94" s="76"/>
      <c r="E94" s="91" t="s">
        <v>35</v>
      </c>
      <c r="F94" s="86">
        <v>0</v>
      </c>
      <c r="G94" s="86">
        <v>0</v>
      </c>
      <c r="H94" s="86"/>
      <c r="I94" s="86">
        <f t="shared" si="88"/>
        <v>0</v>
      </c>
    </row>
    <row r="95" spans="1:9">
      <c r="A95" s="90"/>
      <c r="B95" s="90"/>
      <c r="C95" s="193"/>
      <c r="D95" s="76"/>
      <c r="E95" s="91" t="s">
        <v>36</v>
      </c>
      <c r="F95" s="86">
        <v>0</v>
      </c>
      <c r="G95" s="86">
        <v>0</v>
      </c>
      <c r="H95" s="86"/>
      <c r="I95" s="86">
        <f t="shared" si="88"/>
        <v>0</v>
      </c>
    </row>
    <row r="96" spans="1:9">
      <c r="A96" s="90"/>
      <c r="B96" s="90"/>
      <c r="C96" s="194"/>
      <c r="D96" s="76"/>
      <c r="E96" s="91" t="s">
        <v>37</v>
      </c>
      <c r="F96" s="86">
        <f t="shared" ref="F96" si="95">F94-F95</f>
        <v>0</v>
      </c>
      <c r="G96" s="86">
        <f t="shared" ref="G96" si="96">G94-G95</f>
        <v>0</v>
      </c>
      <c r="H96" s="86">
        <f t="shared" ref="H96" si="97">H94-H95</f>
        <v>0</v>
      </c>
      <c r="I96" s="86">
        <f t="shared" si="88"/>
        <v>0</v>
      </c>
    </row>
    <row r="97" spans="1:9">
      <c r="A97" s="90"/>
      <c r="B97" s="90"/>
      <c r="C97" s="192" t="s">
        <v>117</v>
      </c>
      <c r="D97" s="76"/>
      <c r="E97" s="91" t="s">
        <v>35</v>
      </c>
      <c r="F97" s="86">
        <v>0</v>
      </c>
      <c r="G97" s="86">
        <v>0</v>
      </c>
      <c r="H97" s="86"/>
      <c r="I97" s="86">
        <f t="shared" si="88"/>
        <v>0</v>
      </c>
    </row>
    <row r="98" spans="1:9">
      <c r="A98" s="90"/>
      <c r="B98" s="90"/>
      <c r="C98" s="193"/>
      <c r="D98" s="76"/>
      <c r="E98" s="91" t="s">
        <v>36</v>
      </c>
      <c r="F98" s="86">
        <v>0</v>
      </c>
      <c r="G98" s="86">
        <v>0</v>
      </c>
      <c r="H98" s="86"/>
      <c r="I98" s="86">
        <f t="shared" si="88"/>
        <v>0</v>
      </c>
    </row>
    <row r="99" spans="1:9">
      <c r="A99" s="90"/>
      <c r="B99" s="90"/>
      <c r="C99" s="194"/>
      <c r="D99" s="76"/>
      <c r="E99" s="91" t="s">
        <v>37</v>
      </c>
      <c r="F99" s="86">
        <f t="shared" ref="F99" si="98">F97-F98</f>
        <v>0</v>
      </c>
      <c r="G99" s="86">
        <f t="shared" ref="G99" si="99">G97-G98</f>
        <v>0</v>
      </c>
      <c r="H99" s="86">
        <f t="shared" ref="H99" si="100">H97-H98</f>
        <v>0</v>
      </c>
      <c r="I99" s="86">
        <f t="shared" si="88"/>
        <v>0</v>
      </c>
    </row>
    <row r="100" spans="1:9">
      <c r="A100" s="90"/>
      <c r="B100" s="90"/>
      <c r="C100" s="192" t="s">
        <v>118</v>
      </c>
      <c r="D100" s="76"/>
      <c r="E100" s="91" t="s">
        <v>35</v>
      </c>
      <c r="F100" s="86">
        <v>0</v>
      </c>
      <c r="G100" s="86">
        <v>0</v>
      </c>
      <c r="H100" s="86">
        <v>31560000</v>
      </c>
      <c r="I100" s="86">
        <f t="shared" si="88"/>
        <v>31560000</v>
      </c>
    </row>
    <row r="101" spans="1:9">
      <c r="A101" s="90"/>
      <c r="B101" s="90"/>
      <c r="C101" s="193"/>
      <c r="D101" s="76"/>
      <c r="E101" s="91" t="s">
        <v>36</v>
      </c>
      <c r="F101" s="86">
        <v>0</v>
      </c>
      <c r="G101" s="86">
        <v>0</v>
      </c>
      <c r="H101" s="86">
        <v>21560000</v>
      </c>
      <c r="I101" s="86">
        <f t="shared" si="88"/>
        <v>21560000</v>
      </c>
    </row>
    <row r="102" spans="1:9">
      <c r="A102" s="90"/>
      <c r="B102" s="90"/>
      <c r="C102" s="194"/>
      <c r="D102" s="76"/>
      <c r="E102" s="91" t="s">
        <v>37</v>
      </c>
      <c r="F102" s="86">
        <f t="shared" ref="F102" si="101">F100-F101</f>
        <v>0</v>
      </c>
      <c r="G102" s="86">
        <f t="shared" ref="G102" si="102">G100-G101</f>
        <v>0</v>
      </c>
      <c r="H102" s="86">
        <f t="shared" ref="H102" si="103">H100-H101</f>
        <v>10000000</v>
      </c>
      <c r="I102" s="86">
        <f t="shared" si="88"/>
        <v>10000000</v>
      </c>
    </row>
    <row r="103" spans="1:9">
      <c r="A103" s="90"/>
      <c r="B103" s="90"/>
      <c r="C103" s="192" t="s">
        <v>135</v>
      </c>
      <c r="D103" s="76"/>
      <c r="E103" s="91" t="s">
        <v>35</v>
      </c>
      <c r="F103" s="86">
        <v>0</v>
      </c>
      <c r="G103" s="86">
        <v>0</v>
      </c>
      <c r="H103" s="86">
        <v>219580000</v>
      </c>
      <c r="I103" s="86">
        <f t="shared" si="88"/>
        <v>219580000</v>
      </c>
    </row>
    <row r="104" spans="1:9">
      <c r="A104" s="90"/>
      <c r="B104" s="90"/>
      <c r="C104" s="193"/>
      <c r="D104" s="76"/>
      <c r="E104" s="91" t="s">
        <v>36</v>
      </c>
      <c r="F104" s="86">
        <v>0</v>
      </c>
      <c r="G104" s="86">
        <v>0</v>
      </c>
      <c r="H104" s="86">
        <v>215499660</v>
      </c>
      <c r="I104" s="86">
        <f t="shared" si="88"/>
        <v>215499660</v>
      </c>
    </row>
    <row r="105" spans="1:9">
      <c r="A105" s="90"/>
      <c r="B105" s="90"/>
      <c r="C105" s="194"/>
      <c r="D105" s="76"/>
      <c r="E105" s="91" t="s">
        <v>37</v>
      </c>
      <c r="F105" s="86">
        <f t="shared" ref="F105" si="104">F103-F104</f>
        <v>0</v>
      </c>
      <c r="G105" s="86">
        <f t="shared" ref="G105" si="105">G103-G104</f>
        <v>0</v>
      </c>
      <c r="H105" s="86">
        <f t="shared" ref="H105" si="106">H103-H104</f>
        <v>4080340</v>
      </c>
      <c r="I105" s="86">
        <f t="shared" si="88"/>
        <v>4080340</v>
      </c>
    </row>
    <row r="106" spans="1:9" s="110" customFormat="1">
      <c r="A106" s="189"/>
      <c r="B106" s="195" t="s">
        <v>114</v>
      </c>
      <c r="C106" s="197"/>
      <c r="D106" s="124"/>
      <c r="E106" s="125" t="s">
        <v>35</v>
      </c>
      <c r="F106" s="126">
        <f>SUM(F88,F91,F94,F97,F100,F103)</f>
        <v>0</v>
      </c>
      <c r="G106" s="126">
        <f t="shared" ref="G106:H106" si="107">SUM(G88,G91,G94,G97,G100,G103)</f>
        <v>0</v>
      </c>
      <c r="H106" s="126">
        <f t="shared" si="107"/>
        <v>297020500</v>
      </c>
      <c r="I106" s="126">
        <f>SUM(F106:H106)</f>
        <v>297020500</v>
      </c>
    </row>
    <row r="107" spans="1:9" s="110" customFormat="1">
      <c r="A107" s="189"/>
      <c r="B107" s="195"/>
      <c r="C107" s="195"/>
      <c r="D107" s="124"/>
      <c r="E107" s="125" t="s">
        <v>36</v>
      </c>
      <c r="F107" s="126">
        <f t="shared" ref="F107:H108" si="108">SUM(F89,F92,F95,F98,F101,F104)</f>
        <v>0</v>
      </c>
      <c r="G107" s="126">
        <f t="shared" si="108"/>
        <v>0</v>
      </c>
      <c r="H107" s="126">
        <f t="shared" si="108"/>
        <v>279156430</v>
      </c>
      <c r="I107" s="126">
        <f t="shared" ref="I107:I108" si="109">SUM(F107:H107)</f>
        <v>279156430</v>
      </c>
    </row>
    <row r="108" spans="1:9" s="110" customFormat="1">
      <c r="A108" s="189"/>
      <c r="B108" s="196"/>
      <c r="C108" s="196"/>
      <c r="D108" s="124"/>
      <c r="E108" s="125" t="s">
        <v>37</v>
      </c>
      <c r="F108" s="126">
        <f t="shared" si="108"/>
        <v>0</v>
      </c>
      <c r="G108" s="126">
        <f t="shared" si="108"/>
        <v>0</v>
      </c>
      <c r="H108" s="126">
        <f t="shared" si="108"/>
        <v>17864070</v>
      </c>
      <c r="I108" s="126">
        <f t="shared" si="109"/>
        <v>17864070</v>
      </c>
    </row>
    <row r="109" spans="1:9">
      <c r="A109" s="198" t="s">
        <v>113</v>
      </c>
      <c r="B109" s="200"/>
      <c r="C109" s="200"/>
      <c r="D109" s="121"/>
      <c r="E109" s="122" t="s">
        <v>35</v>
      </c>
      <c r="F109" s="123">
        <f>F106</f>
        <v>0</v>
      </c>
      <c r="G109" s="123">
        <f t="shared" ref="G109:H109" si="110">G106</f>
        <v>0</v>
      </c>
      <c r="H109" s="123">
        <f t="shared" si="110"/>
        <v>297020500</v>
      </c>
      <c r="I109" s="123">
        <f>SUM(F109:H109)</f>
        <v>297020500</v>
      </c>
    </row>
    <row r="110" spans="1:9">
      <c r="A110" s="198"/>
      <c r="B110" s="198"/>
      <c r="C110" s="198"/>
      <c r="D110" s="121"/>
      <c r="E110" s="122" t="s">
        <v>36</v>
      </c>
      <c r="F110" s="123">
        <f t="shared" ref="F110:H111" si="111">F107</f>
        <v>0</v>
      </c>
      <c r="G110" s="123">
        <f t="shared" si="111"/>
        <v>0</v>
      </c>
      <c r="H110" s="123">
        <f t="shared" si="111"/>
        <v>279156430</v>
      </c>
      <c r="I110" s="123">
        <f t="shared" ref="I110:I120" si="112">SUM(F110:H110)</f>
        <v>279156430</v>
      </c>
    </row>
    <row r="111" spans="1:9">
      <c r="A111" s="199"/>
      <c r="B111" s="199"/>
      <c r="C111" s="199"/>
      <c r="D111" s="121"/>
      <c r="E111" s="122" t="s">
        <v>37</v>
      </c>
      <c r="F111" s="123">
        <f t="shared" si="111"/>
        <v>0</v>
      </c>
      <c r="G111" s="123">
        <f t="shared" si="111"/>
        <v>0</v>
      </c>
      <c r="H111" s="123">
        <f t="shared" si="111"/>
        <v>17864070</v>
      </c>
      <c r="I111" s="123">
        <f t="shared" si="112"/>
        <v>17864070</v>
      </c>
    </row>
    <row r="112" spans="1:9" s="110" customFormat="1">
      <c r="A112" s="190"/>
      <c r="B112" s="190"/>
      <c r="C112" s="190" t="s">
        <v>119</v>
      </c>
      <c r="D112" s="117"/>
      <c r="E112" s="118" t="s">
        <v>35</v>
      </c>
      <c r="F112" s="119">
        <v>0</v>
      </c>
      <c r="G112" s="119">
        <v>0</v>
      </c>
      <c r="H112" s="119">
        <v>0</v>
      </c>
      <c r="I112" s="119">
        <f t="shared" si="112"/>
        <v>0</v>
      </c>
    </row>
    <row r="113" spans="1:9" s="110" customFormat="1">
      <c r="A113" s="189"/>
      <c r="B113" s="189"/>
      <c r="C113" s="189"/>
      <c r="D113" s="117"/>
      <c r="E113" s="118" t="s">
        <v>36</v>
      </c>
      <c r="F113" s="119">
        <v>0</v>
      </c>
      <c r="G113" s="119">
        <v>0</v>
      </c>
      <c r="H113" s="119">
        <v>0</v>
      </c>
      <c r="I113" s="119">
        <f t="shared" si="112"/>
        <v>0</v>
      </c>
    </row>
    <row r="114" spans="1:9" s="110" customFormat="1">
      <c r="A114" s="189"/>
      <c r="B114" s="189"/>
      <c r="C114" s="191"/>
      <c r="D114" s="117"/>
      <c r="E114" s="118" t="s">
        <v>37</v>
      </c>
      <c r="F114" s="119">
        <f t="shared" ref="F114" si="113">F112-F113</f>
        <v>0</v>
      </c>
      <c r="G114" s="119">
        <f t="shared" ref="G114" si="114">G112-G113</f>
        <v>0</v>
      </c>
      <c r="H114" s="119">
        <f t="shared" ref="H114" si="115">H112-H113</f>
        <v>0</v>
      </c>
      <c r="I114" s="119">
        <f t="shared" si="112"/>
        <v>0</v>
      </c>
    </row>
    <row r="115" spans="1:9" s="110" customFormat="1">
      <c r="A115" s="189"/>
      <c r="B115" s="195" t="s">
        <v>119</v>
      </c>
      <c r="C115" s="197"/>
      <c r="D115" s="124"/>
      <c r="E115" s="125" t="s">
        <v>35</v>
      </c>
      <c r="F115" s="126">
        <f>F112</f>
        <v>0</v>
      </c>
      <c r="G115" s="126">
        <f t="shared" ref="G115:H115" si="116">G112</f>
        <v>0</v>
      </c>
      <c r="H115" s="126">
        <f t="shared" si="116"/>
        <v>0</v>
      </c>
      <c r="I115" s="126">
        <f t="shared" si="112"/>
        <v>0</v>
      </c>
    </row>
    <row r="116" spans="1:9" s="110" customFormat="1">
      <c r="A116" s="189"/>
      <c r="B116" s="195"/>
      <c r="C116" s="195"/>
      <c r="D116" s="124"/>
      <c r="E116" s="125" t="s">
        <v>36</v>
      </c>
      <c r="F116" s="126">
        <f t="shared" ref="F116:H117" si="117">F113</f>
        <v>0</v>
      </c>
      <c r="G116" s="126">
        <f t="shared" si="117"/>
        <v>0</v>
      </c>
      <c r="H116" s="126">
        <f t="shared" si="117"/>
        <v>0</v>
      </c>
      <c r="I116" s="126">
        <f t="shared" si="112"/>
        <v>0</v>
      </c>
    </row>
    <row r="117" spans="1:9" s="110" customFormat="1">
      <c r="A117" s="189"/>
      <c r="B117" s="196"/>
      <c r="C117" s="196"/>
      <c r="D117" s="124"/>
      <c r="E117" s="125" t="s">
        <v>37</v>
      </c>
      <c r="F117" s="126">
        <f t="shared" si="117"/>
        <v>0</v>
      </c>
      <c r="G117" s="126">
        <f t="shared" si="117"/>
        <v>0</v>
      </c>
      <c r="H117" s="126">
        <f t="shared" si="117"/>
        <v>0</v>
      </c>
      <c r="I117" s="126">
        <f t="shared" si="112"/>
        <v>0</v>
      </c>
    </row>
    <row r="118" spans="1:9" s="110" customFormat="1">
      <c r="A118" s="198" t="s">
        <v>119</v>
      </c>
      <c r="B118" s="200"/>
      <c r="C118" s="200"/>
      <c r="D118" s="121"/>
      <c r="E118" s="122" t="s">
        <v>35</v>
      </c>
      <c r="F118" s="123">
        <f>F115</f>
        <v>0</v>
      </c>
      <c r="G118" s="123">
        <f t="shared" ref="G118:H118" si="118">G115</f>
        <v>0</v>
      </c>
      <c r="H118" s="123">
        <f t="shared" si="118"/>
        <v>0</v>
      </c>
      <c r="I118" s="123">
        <f t="shared" si="112"/>
        <v>0</v>
      </c>
    </row>
    <row r="119" spans="1:9" s="110" customFormat="1">
      <c r="A119" s="198"/>
      <c r="B119" s="198"/>
      <c r="C119" s="198"/>
      <c r="D119" s="121"/>
      <c r="E119" s="122" t="s">
        <v>36</v>
      </c>
      <c r="F119" s="123">
        <f t="shared" ref="F119:H120" si="119">F116</f>
        <v>0</v>
      </c>
      <c r="G119" s="123">
        <f t="shared" si="119"/>
        <v>0</v>
      </c>
      <c r="H119" s="123">
        <f t="shared" si="119"/>
        <v>0</v>
      </c>
      <c r="I119" s="123">
        <f t="shared" si="112"/>
        <v>0</v>
      </c>
    </row>
    <row r="120" spans="1:9" s="110" customFormat="1">
      <c r="A120" s="199"/>
      <c r="B120" s="199"/>
      <c r="C120" s="199"/>
      <c r="D120" s="121"/>
      <c r="E120" s="122" t="s">
        <v>37</v>
      </c>
      <c r="F120" s="123">
        <f t="shared" si="119"/>
        <v>0</v>
      </c>
      <c r="G120" s="123">
        <f t="shared" si="119"/>
        <v>0</v>
      </c>
      <c r="H120" s="123">
        <f t="shared" si="119"/>
        <v>0</v>
      </c>
      <c r="I120" s="123">
        <f t="shared" si="112"/>
        <v>0</v>
      </c>
    </row>
    <row r="121" spans="1:9" s="110" customFormat="1">
      <c r="A121" s="190"/>
      <c r="B121" s="190"/>
      <c r="C121" s="190" t="s">
        <v>122</v>
      </c>
      <c r="D121" s="117"/>
      <c r="E121" s="118" t="s">
        <v>35</v>
      </c>
      <c r="F121" s="119">
        <v>0</v>
      </c>
      <c r="G121" s="119">
        <v>0</v>
      </c>
      <c r="H121" s="119">
        <v>0</v>
      </c>
      <c r="I121" s="119">
        <f t="shared" ref="I121:I126" si="120">SUM(F121:H121)</f>
        <v>0</v>
      </c>
    </row>
    <row r="122" spans="1:9" s="110" customFormat="1">
      <c r="A122" s="189"/>
      <c r="B122" s="189"/>
      <c r="C122" s="189"/>
      <c r="D122" s="117"/>
      <c r="E122" s="118" t="s">
        <v>36</v>
      </c>
      <c r="F122" s="119">
        <v>0</v>
      </c>
      <c r="G122" s="119">
        <v>0</v>
      </c>
      <c r="H122" s="119">
        <v>0</v>
      </c>
      <c r="I122" s="119">
        <f t="shared" si="120"/>
        <v>0</v>
      </c>
    </row>
    <row r="123" spans="1:9" s="110" customFormat="1">
      <c r="A123" s="189"/>
      <c r="B123" s="189"/>
      <c r="C123" s="191"/>
      <c r="D123" s="117"/>
      <c r="E123" s="118" t="s">
        <v>37</v>
      </c>
      <c r="F123" s="119">
        <f t="shared" ref="F123" si="121">F121-F122</f>
        <v>0</v>
      </c>
      <c r="G123" s="119">
        <f t="shared" ref="G123" si="122">G121-G122</f>
        <v>0</v>
      </c>
      <c r="H123" s="119">
        <f t="shared" ref="H123" si="123">H121-H122</f>
        <v>0</v>
      </c>
      <c r="I123" s="119">
        <f t="shared" si="120"/>
        <v>0</v>
      </c>
    </row>
    <row r="124" spans="1:9" s="110" customFormat="1">
      <c r="A124" s="127"/>
      <c r="B124" s="127"/>
      <c r="C124" s="190" t="s">
        <v>123</v>
      </c>
      <c r="D124" s="117"/>
      <c r="E124" s="118" t="s">
        <v>35</v>
      </c>
      <c r="F124" s="119">
        <v>0</v>
      </c>
      <c r="G124" s="119">
        <v>0</v>
      </c>
      <c r="H124" s="119">
        <v>0</v>
      </c>
      <c r="I124" s="119">
        <f t="shared" si="120"/>
        <v>0</v>
      </c>
    </row>
    <row r="125" spans="1:9" s="110" customFormat="1">
      <c r="A125" s="127"/>
      <c r="B125" s="127"/>
      <c r="C125" s="189"/>
      <c r="D125" s="117"/>
      <c r="E125" s="118" t="s">
        <v>36</v>
      </c>
      <c r="F125" s="119">
        <v>0</v>
      </c>
      <c r="G125" s="119">
        <v>0</v>
      </c>
      <c r="H125" s="119">
        <v>0</v>
      </c>
      <c r="I125" s="119">
        <f t="shared" si="120"/>
        <v>0</v>
      </c>
    </row>
    <row r="126" spans="1:9" s="110" customFormat="1">
      <c r="A126" s="127"/>
      <c r="B126" s="127"/>
      <c r="C126" s="191"/>
      <c r="D126" s="117"/>
      <c r="E126" s="118" t="s">
        <v>37</v>
      </c>
      <c r="F126" s="119">
        <f t="shared" ref="F126" si="124">F124-F125</f>
        <v>0</v>
      </c>
      <c r="G126" s="119">
        <f t="shared" ref="G126" si="125">G124-G125</f>
        <v>0</v>
      </c>
      <c r="H126" s="119">
        <f t="shared" ref="H126" si="126">H124-H125</f>
        <v>0</v>
      </c>
      <c r="I126" s="119">
        <f t="shared" si="120"/>
        <v>0</v>
      </c>
    </row>
    <row r="127" spans="1:9" s="110" customFormat="1">
      <c r="A127" s="189"/>
      <c r="B127" s="195" t="s">
        <v>121</v>
      </c>
      <c r="C127" s="197"/>
      <c r="D127" s="124"/>
      <c r="E127" s="125" t="s">
        <v>35</v>
      </c>
      <c r="F127" s="126">
        <f>SUM(F121,F124)</f>
        <v>0</v>
      </c>
      <c r="G127" s="126">
        <f t="shared" ref="G127:H127" si="127">SUM(G121,G124)</f>
        <v>0</v>
      </c>
      <c r="H127" s="126">
        <f t="shared" si="127"/>
        <v>0</v>
      </c>
      <c r="I127" s="126">
        <f>SUM(F127:H127)</f>
        <v>0</v>
      </c>
    </row>
    <row r="128" spans="1:9" s="110" customFormat="1">
      <c r="A128" s="189"/>
      <c r="B128" s="195"/>
      <c r="C128" s="195"/>
      <c r="D128" s="124"/>
      <c r="E128" s="125" t="s">
        <v>36</v>
      </c>
      <c r="F128" s="126">
        <f t="shared" ref="F128:H129" si="128">SUM(F122,F125)</f>
        <v>0</v>
      </c>
      <c r="G128" s="126">
        <f t="shared" si="128"/>
        <v>0</v>
      </c>
      <c r="H128" s="126">
        <f t="shared" si="128"/>
        <v>0</v>
      </c>
      <c r="I128" s="126">
        <f t="shared" ref="I128:I129" si="129">SUM(F128:H128)</f>
        <v>0</v>
      </c>
    </row>
    <row r="129" spans="1:9" s="110" customFormat="1">
      <c r="A129" s="189"/>
      <c r="B129" s="196"/>
      <c r="C129" s="196"/>
      <c r="D129" s="124"/>
      <c r="E129" s="125" t="s">
        <v>37</v>
      </c>
      <c r="F129" s="126">
        <f t="shared" si="128"/>
        <v>0</v>
      </c>
      <c r="G129" s="126">
        <f t="shared" si="128"/>
        <v>0</v>
      </c>
      <c r="H129" s="126">
        <f t="shared" si="128"/>
        <v>0</v>
      </c>
      <c r="I129" s="126">
        <f t="shared" si="129"/>
        <v>0</v>
      </c>
    </row>
    <row r="130" spans="1:9" s="110" customFormat="1">
      <c r="A130" s="198" t="s">
        <v>120</v>
      </c>
      <c r="B130" s="200"/>
      <c r="C130" s="200"/>
      <c r="D130" s="121"/>
      <c r="E130" s="122" t="s">
        <v>35</v>
      </c>
      <c r="F130" s="123">
        <f>F127</f>
        <v>0</v>
      </c>
      <c r="G130" s="123">
        <f t="shared" ref="G130:H130" si="130">G127</f>
        <v>0</v>
      </c>
      <c r="H130" s="123">
        <f t="shared" si="130"/>
        <v>0</v>
      </c>
      <c r="I130" s="123">
        <f>SUM(F130:H130)</f>
        <v>0</v>
      </c>
    </row>
    <row r="131" spans="1:9" s="110" customFormat="1">
      <c r="A131" s="198"/>
      <c r="B131" s="198"/>
      <c r="C131" s="198"/>
      <c r="D131" s="121"/>
      <c r="E131" s="122" t="s">
        <v>36</v>
      </c>
      <c r="F131" s="123">
        <f t="shared" ref="F131:H132" si="131">F128</f>
        <v>0</v>
      </c>
      <c r="G131" s="123">
        <f t="shared" si="131"/>
        <v>0</v>
      </c>
      <c r="H131" s="123">
        <f t="shared" si="131"/>
        <v>0</v>
      </c>
      <c r="I131" s="123">
        <f t="shared" ref="I131:I141" si="132">SUM(F131:H131)</f>
        <v>0</v>
      </c>
    </row>
    <row r="132" spans="1:9" s="110" customFormat="1">
      <c r="A132" s="199"/>
      <c r="B132" s="199"/>
      <c r="C132" s="199"/>
      <c r="D132" s="121"/>
      <c r="E132" s="122" t="s">
        <v>37</v>
      </c>
      <c r="F132" s="123">
        <f t="shared" si="131"/>
        <v>0</v>
      </c>
      <c r="G132" s="123">
        <f t="shared" si="131"/>
        <v>0</v>
      </c>
      <c r="H132" s="123">
        <f t="shared" si="131"/>
        <v>0</v>
      </c>
      <c r="I132" s="123">
        <f t="shared" si="132"/>
        <v>0</v>
      </c>
    </row>
    <row r="133" spans="1:9">
      <c r="A133" s="190"/>
      <c r="B133" s="190"/>
      <c r="C133" s="190" t="s">
        <v>124</v>
      </c>
      <c r="D133" s="117"/>
      <c r="E133" s="118" t="s">
        <v>35</v>
      </c>
      <c r="F133" s="119">
        <v>0</v>
      </c>
      <c r="G133" s="119">
        <v>0</v>
      </c>
      <c r="H133" s="119">
        <v>118450</v>
      </c>
      <c r="I133" s="119">
        <f t="shared" si="132"/>
        <v>118450</v>
      </c>
    </row>
    <row r="134" spans="1:9">
      <c r="A134" s="189"/>
      <c r="B134" s="189"/>
      <c r="C134" s="189"/>
      <c r="D134" s="117"/>
      <c r="E134" s="118" t="s">
        <v>36</v>
      </c>
      <c r="F134" s="119">
        <v>0</v>
      </c>
      <c r="G134" s="119">
        <v>0</v>
      </c>
      <c r="H134" s="119">
        <v>118450</v>
      </c>
      <c r="I134" s="119">
        <f t="shared" si="132"/>
        <v>118450</v>
      </c>
    </row>
    <row r="135" spans="1:9">
      <c r="A135" s="189"/>
      <c r="B135" s="189"/>
      <c r="C135" s="191"/>
      <c r="D135" s="117"/>
      <c r="E135" s="118" t="s">
        <v>37</v>
      </c>
      <c r="F135" s="119">
        <f t="shared" ref="F135" si="133">F133-F134</f>
        <v>0</v>
      </c>
      <c r="G135" s="119">
        <f t="shared" ref="G135" si="134">G133-G134</f>
        <v>0</v>
      </c>
      <c r="H135" s="119">
        <f t="shared" ref="H135" si="135">H133-H134</f>
        <v>0</v>
      </c>
      <c r="I135" s="119">
        <f t="shared" si="132"/>
        <v>0</v>
      </c>
    </row>
    <row r="136" spans="1:9">
      <c r="A136" s="189"/>
      <c r="B136" s="195" t="s">
        <v>124</v>
      </c>
      <c r="C136" s="197"/>
      <c r="D136" s="124"/>
      <c r="E136" s="125" t="s">
        <v>35</v>
      </c>
      <c r="F136" s="126">
        <f>F133</f>
        <v>0</v>
      </c>
      <c r="G136" s="126">
        <f t="shared" ref="G136:H136" si="136">G133</f>
        <v>0</v>
      </c>
      <c r="H136" s="126">
        <f t="shared" si="136"/>
        <v>118450</v>
      </c>
      <c r="I136" s="126">
        <f t="shared" si="132"/>
        <v>118450</v>
      </c>
    </row>
    <row r="137" spans="1:9">
      <c r="A137" s="189"/>
      <c r="B137" s="195"/>
      <c r="C137" s="195"/>
      <c r="D137" s="124"/>
      <c r="E137" s="125" t="s">
        <v>36</v>
      </c>
      <c r="F137" s="126">
        <f t="shared" ref="F137:H137" si="137">F134</f>
        <v>0</v>
      </c>
      <c r="G137" s="126">
        <f t="shared" si="137"/>
        <v>0</v>
      </c>
      <c r="H137" s="126">
        <f t="shared" si="137"/>
        <v>118450</v>
      </c>
      <c r="I137" s="126">
        <f t="shared" si="132"/>
        <v>118450</v>
      </c>
    </row>
    <row r="138" spans="1:9">
      <c r="A138" s="189"/>
      <c r="B138" s="196"/>
      <c r="C138" s="196"/>
      <c r="D138" s="124"/>
      <c r="E138" s="125" t="s">
        <v>37</v>
      </c>
      <c r="F138" s="126">
        <f t="shared" ref="F138:H138" si="138">F135</f>
        <v>0</v>
      </c>
      <c r="G138" s="126">
        <f t="shared" si="138"/>
        <v>0</v>
      </c>
      <c r="H138" s="126">
        <f t="shared" si="138"/>
        <v>0</v>
      </c>
      <c r="I138" s="126">
        <f t="shared" si="132"/>
        <v>0</v>
      </c>
    </row>
    <row r="139" spans="1:9">
      <c r="A139" s="198" t="s">
        <v>124</v>
      </c>
      <c r="B139" s="200"/>
      <c r="C139" s="200"/>
      <c r="D139" s="121"/>
      <c r="E139" s="122" t="s">
        <v>35</v>
      </c>
      <c r="F139" s="123">
        <f>F136</f>
        <v>0</v>
      </c>
      <c r="G139" s="123">
        <f t="shared" ref="G139:H139" si="139">G136</f>
        <v>0</v>
      </c>
      <c r="H139" s="123">
        <f t="shared" si="139"/>
        <v>118450</v>
      </c>
      <c r="I139" s="123">
        <f t="shared" si="132"/>
        <v>118450</v>
      </c>
    </row>
    <row r="140" spans="1:9">
      <c r="A140" s="198"/>
      <c r="B140" s="198"/>
      <c r="C140" s="198"/>
      <c r="D140" s="121"/>
      <c r="E140" s="122" t="s">
        <v>36</v>
      </c>
      <c r="F140" s="123">
        <f t="shared" ref="F140:H140" si="140">F137</f>
        <v>0</v>
      </c>
      <c r="G140" s="123">
        <f t="shared" si="140"/>
        <v>0</v>
      </c>
      <c r="H140" s="123">
        <f t="shared" si="140"/>
        <v>118450</v>
      </c>
      <c r="I140" s="123">
        <f t="shared" si="132"/>
        <v>118450</v>
      </c>
    </row>
    <row r="141" spans="1:9">
      <c r="A141" s="199"/>
      <c r="B141" s="199"/>
      <c r="C141" s="198"/>
      <c r="D141" s="121"/>
      <c r="E141" s="122" t="s">
        <v>37</v>
      </c>
      <c r="F141" s="123">
        <f t="shared" ref="F141:H141" si="141">F138</f>
        <v>0</v>
      </c>
      <c r="G141" s="123">
        <f t="shared" si="141"/>
        <v>0</v>
      </c>
      <c r="H141" s="123">
        <f t="shared" si="141"/>
        <v>0</v>
      </c>
      <c r="I141" s="123">
        <f t="shared" si="132"/>
        <v>0</v>
      </c>
    </row>
    <row r="142" spans="1:9" s="110" customFormat="1">
      <c r="A142" s="127"/>
      <c r="B142" s="128"/>
      <c r="C142" s="204" t="s">
        <v>126</v>
      </c>
      <c r="D142" s="129"/>
      <c r="E142" s="118" t="s">
        <v>35</v>
      </c>
      <c r="F142" s="119">
        <v>0</v>
      </c>
      <c r="G142" s="119">
        <v>0</v>
      </c>
      <c r="H142" s="119">
        <v>0</v>
      </c>
      <c r="I142" s="119">
        <f t="shared" ref="I142:I147" si="142">SUM(F142:H142)</f>
        <v>0</v>
      </c>
    </row>
    <row r="143" spans="1:9" s="110" customFormat="1">
      <c r="A143" s="127"/>
      <c r="B143" s="128"/>
      <c r="C143" s="205"/>
      <c r="D143" s="129"/>
      <c r="E143" s="118" t="s">
        <v>36</v>
      </c>
      <c r="F143" s="119">
        <v>0</v>
      </c>
      <c r="G143" s="119">
        <v>0</v>
      </c>
      <c r="H143" s="119">
        <v>0</v>
      </c>
      <c r="I143" s="119">
        <f t="shared" si="142"/>
        <v>0</v>
      </c>
    </row>
    <row r="144" spans="1:9" s="110" customFormat="1">
      <c r="A144" s="127"/>
      <c r="B144" s="128"/>
      <c r="C144" s="206"/>
      <c r="D144" s="129"/>
      <c r="E144" s="118" t="s">
        <v>37</v>
      </c>
      <c r="F144" s="119">
        <f t="shared" ref="F144" si="143">F142-F143</f>
        <v>0</v>
      </c>
      <c r="G144" s="119">
        <f t="shared" ref="G144" si="144">G142-G143</f>
        <v>0</v>
      </c>
      <c r="H144" s="119">
        <f t="shared" ref="H144" si="145">H142-H143</f>
        <v>0</v>
      </c>
      <c r="I144" s="119">
        <f t="shared" si="142"/>
        <v>0</v>
      </c>
    </row>
    <row r="145" spans="1:9" s="110" customFormat="1">
      <c r="A145" s="127"/>
      <c r="B145" s="127"/>
      <c r="C145" s="189" t="s">
        <v>127</v>
      </c>
      <c r="D145" s="117"/>
      <c r="E145" s="118" t="s">
        <v>35</v>
      </c>
      <c r="F145" s="119">
        <v>0</v>
      </c>
      <c r="G145" s="119">
        <v>0</v>
      </c>
      <c r="H145" s="119"/>
      <c r="I145" s="119">
        <f t="shared" si="142"/>
        <v>0</v>
      </c>
    </row>
    <row r="146" spans="1:9" s="110" customFormat="1">
      <c r="A146" s="127"/>
      <c r="B146" s="127"/>
      <c r="C146" s="189"/>
      <c r="D146" s="117"/>
      <c r="E146" s="118" t="s">
        <v>36</v>
      </c>
      <c r="F146" s="119">
        <v>0</v>
      </c>
      <c r="G146" s="119">
        <v>0</v>
      </c>
      <c r="H146" s="119"/>
      <c r="I146" s="119">
        <f t="shared" si="142"/>
        <v>0</v>
      </c>
    </row>
    <row r="147" spans="1:9" s="110" customFormat="1">
      <c r="A147" s="127"/>
      <c r="B147" s="127"/>
      <c r="C147" s="191"/>
      <c r="D147" s="117"/>
      <c r="E147" s="118" t="s">
        <v>37</v>
      </c>
      <c r="F147" s="119">
        <f t="shared" ref="F147" si="146">F145-F146</f>
        <v>0</v>
      </c>
      <c r="G147" s="119">
        <f t="shared" ref="G147" si="147">G145-G146</f>
        <v>0</v>
      </c>
      <c r="H147" s="119">
        <f t="shared" ref="H147" si="148">H145-H146</f>
        <v>0</v>
      </c>
      <c r="I147" s="119">
        <f t="shared" si="142"/>
        <v>0</v>
      </c>
    </row>
    <row r="148" spans="1:9" s="110" customFormat="1">
      <c r="A148" s="189"/>
      <c r="B148" s="195" t="s">
        <v>125</v>
      </c>
      <c r="C148" s="197"/>
      <c r="D148" s="124"/>
      <c r="E148" s="125" t="s">
        <v>35</v>
      </c>
      <c r="F148" s="126">
        <f>SUM(F142,F145)</f>
        <v>0</v>
      </c>
      <c r="G148" s="126">
        <f t="shared" ref="G148:H148" si="149">SUM(G142,G145)</f>
        <v>0</v>
      </c>
      <c r="H148" s="126">
        <f t="shared" si="149"/>
        <v>0</v>
      </c>
      <c r="I148" s="126">
        <f>SUM(F148:H148)</f>
        <v>0</v>
      </c>
    </row>
    <row r="149" spans="1:9" s="110" customFormat="1">
      <c r="A149" s="189"/>
      <c r="B149" s="195"/>
      <c r="C149" s="195"/>
      <c r="D149" s="124"/>
      <c r="E149" s="125" t="s">
        <v>36</v>
      </c>
      <c r="F149" s="126">
        <f t="shared" ref="F149:H150" si="150">SUM(F143,F146)</f>
        <v>0</v>
      </c>
      <c r="G149" s="126">
        <f t="shared" si="150"/>
        <v>0</v>
      </c>
      <c r="H149" s="126">
        <f t="shared" si="150"/>
        <v>0</v>
      </c>
      <c r="I149" s="126">
        <f t="shared" ref="I149:I150" si="151">SUM(F149:H149)</f>
        <v>0</v>
      </c>
    </row>
    <row r="150" spans="1:9" s="110" customFormat="1">
      <c r="A150" s="189"/>
      <c r="B150" s="196"/>
      <c r="C150" s="196"/>
      <c r="D150" s="124"/>
      <c r="E150" s="125" t="s">
        <v>37</v>
      </c>
      <c r="F150" s="126">
        <f t="shared" si="150"/>
        <v>0</v>
      </c>
      <c r="G150" s="126">
        <f t="shared" si="150"/>
        <v>0</v>
      </c>
      <c r="H150" s="126">
        <f t="shared" si="150"/>
        <v>0</v>
      </c>
      <c r="I150" s="126">
        <f t="shared" si="151"/>
        <v>0</v>
      </c>
    </row>
    <row r="151" spans="1:9" s="110" customFormat="1">
      <c r="A151" s="198" t="s">
        <v>125</v>
      </c>
      <c r="B151" s="200"/>
      <c r="C151" s="200"/>
      <c r="D151" s="121"/>
      <c r="E151" s="122" t="s">
        <v>35</v>
      </c>
      <c r="F151" s="123">
        <f>F148</f>
        <v>0</v>
      </c>
      <c r="G151" s="123">
        <f t="shared" ref="G151:H151" si="152">G148</f>
        <v>0</v>
      </c>
      <c r="H151" s="123">
        <f t="shared" si="152"/>
        <v>0</v>
      </c>
      <c r="I151" s="123">
        <f>SUM(F151:H151)</f>
        <v>0</v>
      </c>
    </row>
    <row r="152" spans="1:9" s="110" customFormat="1">
      <c r="A152" s="198"/>
      <c r="B152" s="198"/>
      <c r="C152" s="198"/>
      <c r="D152" s="121"/>
      <c r="E152" s="122" t="s">
        <v>36</v>
      </c>
      <c r="F152" s="123">
        <f>F149</f>
        <v>0</v>
      </c>
      <c r="G152" s="123">
        <f t="shared" ref="F152:H153" si="153">G149</f>
        <v>0</v>
      </c>
      <c r="H152" s="123">
        <f t="shared" si="153"/>
        <v>0</v>
      </c>
      <c r="I152" s="123">
        <f t="shared" ref="I152:I153" si="154">SUM(F152:H152)</f>
        <v>0</v>
      </c>
    </row>
    <row r="153" spans="1:9" s="110" customFormat="1">
      <c r="A153" s="199"/>
      <c r="B153" s="199"/>
      <c r="C153" s="199"/>
      <c r="D153" s="121"/>
      <c r="E153" s="122" t="s">
        <v>37</v>
      </c>
      <c r="F153" s="123">
        <f t="shared" si="153"/>
        <v>0</v>
      </c>
      <c r="G153" s="123">
        <f t="shared" si="153"/>
        <v>0</v>
      </c>
      <c r="H153" s="123">
        <f t="shared" si="153"/>
        <v>0</v>
      </c>
      <c r="I153" s="123">
        <f t="shared" si="154"/>
        <v>0</v>
      </c>
    </row>
    <row r="154" spans="1:9">
      <c r="A154" s="180" t="s">
        <v>41</v>
      </c>
      <c r="B154" s="181"/>
      <c r="C154" s="181"/>
      <c r="D154" s="201"/>
      <c r="E154" s="79" t="s">
        <v>35</v>
      </c>
      <c r="F154" s="80">
        <f>SUM(F61,F76,F85,F109,F118,F130,F139,F151)</f>
        <v>0</v>
      </c>
      <c r="G154" s="80">
        <f t="shared" ref="G154:H154" si="155">SUM(G61,G76,G85,G109,G118,G130,G139,G151)</f>
        <v>0</v>
      </c>
      <c r="H154" s="80">
        <f t="shared" si="155"/>
        <v>565470250</v>
      </c>
      <c r="I154" s="80">
        <f>SUM(F154:H154)</f>
        <v>565470250</v>
      </c>
    </row>
    <row r="155" spans="1:9">
      <c r="A155" s="182"/>
      <c r="B155" s="183"/>
      <c r="C155" s="183"/>
      <c r="D155" s="202"/>
      <c r="E155" s="81" t="s">
        <v>36</v>
      </c>
      <c r="F155" s="80">
        <f>SUM(F62,F77,F86,F110,F119,F131,F140,F152)</f>
        <v>0</v>
      </c>
      <c r="G155" s="80">
        <f t="shared" ref="G155:H155" si="156">SUM(G62,G77,G86,G110,G119,G131,G140,G152)</f>
        <v>0</v>
      </c>
      <c r="H155" s="80">
        <f t="shared" si="156"/>
        <v>1346178400</v>
      </c>
      <c r="I155" s="80">
        <f t="shared" ref="I155:I156" si="157">SUM(F155:H155)</f>
        <v>1346178400</v>
      </c>
    </row>
    <row r="156" spans="1:9">
      <c r="A156" s="184"/>
      <c r="B156" s="185"/>
      <c r="C156" s="185"/>
      <c r="D156" s="203"/>
      <c r="E156" s="81" t="s">
        <v>37</v>
      </c>
      <c r="F156" s="82">
        <f>F154-F155</f>
        <v>0</v>
      </c>
      <c r="G156" s="82">
        <f t="shared" ref="G156:H156" si="158">G154-G155</f>
        <v>0</v>
      </c>
      <c r="H156" s="82">
        <f t="shared" si="158"/>
        <v>-780708150</v>
      </c>
      <c r="I156" s="80">
        <f t="shared" si="157"/>
        <v>-780708150</v>
      </c>
    </row>
  </sheetData>
  <mergeCells count="137">
    <mergeCell ref="C142:C144"/>
    <mergeCell ref="C145:C147"/>
    <mergeCell ref="C28:C30"/>
    <mergeCell ref="C49:C51"/>
    <mergeCell ref="C67:C69"/>
    <mergeCell ref="A136:A138"/>
    <mergeCell ref="B136:B138"/>
    <mergeCell ref="C136:C138"/>
    <mergeCell ref="A139:A141"/>
    <mergeCell ref="B139:B141"/>
    <mergeCell ref="C139:C141"/>
    <mergeCell ref="A118:A120"/>
    <mergeCell ref="B118:B120"/>
    <mergeCell ref="C118:C120"/>
    <mergeCell ref="A109:A111"/>
    <mergeCell ref="B109:B111"/>
    <mergeCell ref="C109:C111"/>
    <mergeCell ref="A112:A114"/>
    <mergeCell ref="B112:B114"/>
    <mergeCell ref="C112:C114"/>
    <mergeCell ref="A88:A90"/>
    <mergeCell ref="B88:B90"/>
    <mergeCell ref="C88:C90"/>
    <mergeCell ref="A106:A108"/>
    <mergeCell ref="A154:D156"/>
    <mergeCell ref="B1:G1"/>
    <mergeCell ref="H1:I1"/>
    <mergeCell ref="A148:A150"/>
    <mergeCell ref="B148:B150"/>
    <mergeCell ref="C148:C150"/>
    <mergeCell ref="A151:A153"/>
    <mergeCell ref="B151:B153"/>
    <mergeCell ref="C151:C153"/>
    <mergeCell ref="A130:A132"/>
    <mergeCell ref="B130:B132"/>
    <mergeCell ref="C130:C132"/>
    <mergeCell ref="A133:A135"/>
    <mergeCell ref="B133:B135"/>
    <mergeCell ref="C133:C135"/>
    <mergeCell ref="A121:A123"/>
    <mergeCell ref="B121:B123"/>
    <mergeCell ref="C121:C123"/>
    <mergeCell ref="A127:A129"/>
    <mergeCell ref="B127:B129"/>
    <mergeCell ref="C127:C129"/>
    <mergeCell ref="A115:A117"/>
    <mergeCell ref="B115:B117"/>
    <mergeCell ref="C115:C117"/>
    <mergeCell ref="C124:C126"/>
    <mergeCell ref="C103:C105"/>
    <mergeCell ref="C97:C99"/>
    <mergeCell ref="C100:C102"/>
    <mergeCell ref="C91:C93"/>
    <mergeCell ref="C94:C96"/>
    <mergeCell ref="A73:A75"/>
    <mergeCell ref="B73:B75"/>
    <mergeCell ref="C73:C75"/>
    <mergeCell ref="A76:A78"/>
    <mergeCell ref="B76:B78"/>
    <mergeCell ref="C76:C78"/>
    <mergeCell ref="B106:B108"/>
    <mergeCell ref="C106:C108"/>
    <mergeCell ref="A82:A84"/>
    <mergeCell ref="B82:B84"/>
    <mergeCell ref="C82:C84"/>
    <mergeCell ref="A85:A87"/>
    <mergeCell ref="B85:B87"/>
    <mergeCell ref="C85:C87"/>
    <mergeCell ref="A79:A81"/>
    <mergeCell ref="B79:B81"/>
    <mergeCell ref="C79:C81"/>
    <mergeCell ref="A64:A66"/>
    <mergeCell ref="B64:B66"/>
    <mergeCell ref="C64:C66"/>
    <mergeCell ref="A70:A72"/>
    <mergeCell ref="B70:B72"/>
    <mergeCell ref="C70:C72"/>
    <mergeCell ref="A58:A60"/>
    <mergeCell ref="B58:B60"/>
    <mergeCell ref="C58:C60"/>
    <mergeCell ref="A61:A63"/>
    <mergeCell ref="B61:B63"/>
    <mergeCell ref="C61:C63"/>
    <mergeCell ref="A52:A54"/>
    <mergeCell ref="B52:B54"/>
    <mergeCell ref="C52:C54"/>
    <mergeCell ref="A55:A57"/>
    <mergeCell ref="B55:B57"/>
    <mergeCell ref="C55:C57"/>
    <mergeCell ref="A43:A45"/>
    <mergeCell ref="B43:B45"/>
    <mergeCell ref="C43:C45"/>
    <mergeCell ref="A46:A48"/>
    <mergeCell ref="B46:B48"/>
    <mergeCell ref="C46:C48"/>
    <mergeCell ref="A37:A39"/>
    <mergeCell ref="B37:B39"/>
    <mergeCell ref="C37:C39"/>
    <mergeCell ref="A40:A42"/>
    <mergeCell ref="B40:B42"/>
    <mergeCell ref="C40:C42"/>
    <mergeCell ref="A31:A33"/>
    <mergeCell ref="B31:B33"/>
    <mergeCell ref="C31:C33"/>
    <mergeCell ref="A34:A36"/>
    <mergeCell ref="B34:B36"/>
    <mergeCell ref="C34:C36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13:A15"/>
    <mergeCell ref="B13:B15"/>
    <mergeCell ref="C13:C15"/>
    <mergeCell ref="A4:A6"/>
    <mergeCell ref="B4:B6"/>
    <mergeCell ref="C4:C6"/>
    <mergeCell ref="A7:A9"/>
    <mergeCell ref="B7:B9"/>
    <mergeCell ref="C7:C9"/>
    <mergeCell ref="A2:D2"/>
    <mergeCell ref="E2:E3"/>
    <mergeCell ref="F2:F3"/>
    <mergeCell ref="G2:G3"/>
    <mergeCell ref="H2:H3"/>
    <mergeCell ref="I2:I3"/>
    <mergeCell ref="A10:A12"/>
    <mergeCell ref="B10:B12"/>
    <mergeCell ref="C10:C12"/>
  </mergeCells>
  <phoneticPr fontId="1" type="noConversion"/>
  <pageMargins left="0.23622047244094491" right="0.15748031496062992" top="0.669291338582677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표지</vt:lpstr>
      <vt:lpstr>세입세출총괄표</vt:lpstr>
      <vt:lpstr>세입결산서</vt:lpstr>
      <vt:lpstr>세출결산서</vt:lpstr>
      <vt:lpstr>세입결산서!Print_Titles</vt:lpstr>
      <vt:lpstr>세출결산서!Print_Titles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2016-02-18T09:00:07Z</dcterms:modified>
</cp:coreProperties>
</file>