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5" windowWidth="9615" windowHeight="11685"/>
  </bookViews>
  <sheets>
    <sheet name="표지" sheetId="29" r:id="rId1"/>
    <sheet name="몬띠의 집" sheetId="28" r:id="rId2"/>
  </sheets>
  <externalReferences>
    <externalReference r:id="rId3"/>
  </externalReferences>
  <definedNames>
    <definedName name="가계보조수당" localSheetId="1">[1]세입!#REF!</definedName>
    <definedName name="가계보조수당">#REF!</definedName>
    <definedName name="급식비1" localSheetId="1">[1]세입!#REF!</definedName>
    <definedName name="급식비1">#REF!</definedName>
    <definedName name="급여총액" localSheetId="1">[1]세입!#REF!</definedName>
    <definedName name="급여총액">#REF!</definedName>
    <definedName name="기본급" localSheetId="1">[1]세입!#REF!</definedName>
    <definedName name="기본급">#REF!</definedName>
    <definedName name="몬띠의집">#REF!</definedName>
    <definedName name="사회보험" localSheetId="1">[1]세입!#REF!</definedName>
    <definedName name="사회보험">#REF!</definedName>
    <definedName name="상여금" localSheetId="1">[1]세입!#REF!</definedName>
    <definedName name="상여금">#REF!</definedName>
    <definedName name="수정제수당총액" localSheetId="1">[1]세입!#REF!</definedName>
    <definedName name="수정제수당총액">#REF!</definedName>
    <definedName name="제수당" localSheetId="1">[1]세입!#REF!</definedName>
    <definedName name="제수당">#REF!</definedName>
    <definedName name="증감사유1" localSheetId="1">[1]세입!#REF!</definedName>
    <definedName name="증감사유1">[1]세입!#REF!</definedName>
    <definedName name="직원급식비" localSheetId="1">[1]세입!#REF!</definedName>
    <definedName name="직원급식비">#REF!</definedName>
    <definedName name="퇴직금" localSheetId="1">[1]세입!#REF!</definedName>
    <definedName name="퇴직금">#REF!</definedName>
    <definedName name="특수근무수당" localSheetId="1">[1]세입!#REF!</definedName>
    <definedName name="특수근무수당">#REF!</definedName>
    <definedName name="특수근무수당1" localSheetId="1">[1]세입!#REF!</definedName>
    <definedName name="특수근무수당1">#REF!</definedName>
    <definedName name="특수근무수당2" localSheetId="1">[1]세입!#REF!</definedName>
    <definedName name="특수근무수당2">#REF!</definedName>
    <definedName name="특수근무수당3" localSheetId="1">[1]세입!#REF!</definedName>
    <definedName name="특수근무수당3">#REF!</definedName>
  </definedNames>
  <calcPr calcId="125725"/>
</workbook>
</file>

<file path=xl/calcChain.xml><?xml version="1.0" encoding="utf-8"?>
<calcChain xmlns="http://schemas.openxmlformats.org/spreadsheetml/2006/main">
  <c r="J5" i="28"/>
  <c r="I5"/>
  <c r="K28"/>
  <c r="K27" s="1"/>
  <c r="J27"/>
  <c r="I27"/>
  <c r="K26"/>
  <c r="K25"/>
  <c r="J25"/>
  <c r="I25"/>
  <c r="K24"/>
  <c r="K23" s="1"/>
  <c r="J23"/>
  <c r="I23"/>
  <c r="K22"/>
  <c r="F22"/>
  <c r="F21" s="1"/>
  <c r="K21"/>
  <c r="E21"/>
  <c r="D21"/>
  <c r="K20"/>
  <c r="F20"/>
  <c r="K19"/>
  <c r="F19"/>
  <c r="E19"/>
  <c r="D19"/>
  <c r="K18"/>
  <c r="F18"/>
  <c r="F17" s="1"/>
  <c r="K17"/>
  <c r="E17"/>
  <c r="D17"/>
  <c r="J16"/>
  <c r="I16"/>
  <c r="F16"/>
  <c r="K15"/>
  <c r="F15"/>
  <c r="K14"/>
  <c r="E14"/>
  <c r="D14"/>
  <c r="K13"/>
  <c r="F13"/>
  <c r="J12"/>
  <c r="I12"/>
  <c r="F12"/>
  <c r="K11"/>
  <c r="F11"/>
  <c r="K10"/>
  <c r="E10"/>
  <c r="D10"/>
  <c r="K9"/>
  <c r="F9"/>
  <c r="F8" s="1"/>
  <c r="J8"/>
  <c r="I8"/>
  <c r="E8"/>
  <c r="D8"/>
  <c r="I7" l="1"/>
  <c r="K16"/>
  <c r="K12"/>
  <c r="K8"/>
  <c r="K7" s="1"/>
  <c r="J7"/>
  <c r="F14"/>
  <c r="E7"/>
  <c r="D7"/>
  <c r="F10"/>
  <c r="F7" s="1"/>
</calcChain>
</file>

<file path=xl/sharedStrings.xml><?xml version="1.0" encoding="utf-8"?>
<sst xmlns="http://schemas.openxmlformats.org/spreadsheetml/2006/main" count="64" uniqueCount="50">
  <si>
    <t>운      영      비</t>
    <phoneticPr fontId="9" type="noConversion"/>
  </si>
  <si>
    <t>재산조성비</t>
    <phoneticPr fontId="9" type="noConversion"/>
  </si>
  <si>
    <t>시      설      비</t>
    <phoneticPr fontId="9" type="noConversion"/>
  </si>
  <si>
    <t>후원금  수입</t>
    <phoneticPr fontId="9" type="noConversion"/>
  </si>
  <si>
    <t>지정      후원금</t>
    <phoneticPr fontId="9" type="noConversion"/>
  </si>
  <si>
    <t>자 산   취 득 비</t>
    <phoneticPr fontId="9" type="noConversion"/>
  </si>
  <si>
    <t>비지정   후원금</t>
    <phoneticPr fontId="9" type="noConversion"/>
  </si>
  <si>
    <t>시설장비유지비</t>
    <phoneticPr fontId="9" type="noConversion"/>
  </si>
  <si>
    <t>전    입    금</t>
    <phoneticPr fontId="9" type="noConversion"/>
  </si>
  <si>
    <t>법인      전입금</t>
    <phoneticPr fontId="9" type="noConversion"/>
  </si>
  <si>
    <t>사   업   비</t>
    <phoneticPr fontId="9" type="noConversion"/>
  </si>
  <si>
    <t>생      계      비</t>
    <phoneticPr fontId="9" type="noConversion"/>
  </si>
  <si>
    <t>이    월    금</t>
    <phoneticPr fontId="9" type="noConversion"/>
  </si>
  <si>
    <t>전년도   이월금</t>
    <phoneticPr fontId="9" type="noConversion"/>
  </si>
  <si>
    <t>수용기관   경비</t>
    <phoneticPr fontId="9" type="noConversion"/>
  </si>
  <si>
    <t>잡    수    입</t>
    <phoneticPr fontId="9" type="noConversion"/>
  </si>
  <si>
    <t>잡      수      입</t>
    <phoneticPr fontId="9" type="noConversion"/>
  </si>
  <si>
    <t>피      복      비</t>
    <phoneticPr fontId="9" type="noConversion"/>
  </si>
  <si>
    <t>의      료      비</t>
    <phoneticPr fontId="9" type="noConversion"/>
  </si>
  <si>
    <t>연      료      비</t>
    <phoneticPr fontId="9" type="noConversion"/>
  </si>
  <si>
    <t>프로그램사업비</t>
    <phoneticPr fontId="9" type="noConversion"/>
  </si>
  <si>
    <t>보조금   반납금</t>
    <phoneticPr fontId="9" type="noConversion"/>
  </si>
  <si>
    <t>잡   지   출</t>
    <phoneticPr fontId="9" type="noConversion"/>
  </si>
  <si>
    <t>잡      지      출</t>
    <phoneticPr fontId="9" type="noConversion"/>
  </si>
  <si>
    <t>예   비   비</t>
    <phoneticPr fontId="9" type="noConversion"/>
  </si>
  <si>
    <t>예      비      비</t>
    <phoneticPr fontId="9" type="noConversion"/>
  </si>
  <si>
    <t>보조금반환</t>
    <phoneticPr fontId="9" type="noConversion"/>
  </si>
  <si>
    <t>세       입</t>
    <phoneticPr fontId="9" type="noConversion"/>
  </si>
  <si>
    <t>세       출</t>
    <phoneticPr fontId="9" type="noConversion"/>
  </si>
  <si>
    <t>구        분</t>
    <phoneticPr fontId="9" type="noConversion"/>
  </si>
  <si>
    <t>증감</t>
    <phoneticPr fontId="9" type="noConversion"/>
  </si>
  <si>
    <t>합        계</t>
    <phoneticPr fontId="9" type="noConversion"/>
  </si>
  <si>
    <t>입소비용수입</t>
    <phoneticPr fontId="9" type="noConversion"/>
  </si>
  <si>
    <t>입소비용   수입</t>
    <phoneticPr fontId="9" type="noConversion"/>
  </si>
  <si>
    <t>인      건      비</t>
    <phoneticPr fontId="9" type="noConversion"/>
  </si>
  <si>
    <t>보조금  수입</t>
    <phoneticPr fontId="9" type="noConversion"/>
  </si>
  <si>
    <t>업 무   추 진 비</t>
    <phoneticPr fontId="9" type="noConversion"/>
  </si>
  <si>
    <t>국고보조금</t>
    <phoneticPr fontId="9" type="noConversion"/>
  </si>
  <si>
    <t>시도보조금</t>
    <phoneticPr fontId="9" type="noConversion"/>
  </si>
  <si>
    <t>시군구보조금</t>
    <phoneticPr fontId="9" type="noConversion"/>
  </si>
  <si>
    <t>소계</t>
    <phoneticPr fontId="6" type="noConversion"/>
  </si>
  <si>
    <t>(단위:원)</t>
    <phoneticPr fontId="9" type="noConversion"/>
  </si>
  <si>
    <t>사   무   비</t>
    <phoneticPr fontId="9" type="noConversion"/>
  </si>
  <si>
    <t>□ 2014년도 세 입 · 세 출 총 괄 결 산 서</t>
    <phoneticPr fontId="9" type="noConversion"/>
  </si>
  <si>
    <t>2014년
결산액</t>
    <phoneticPr fontId="9" type="noConversion"/>
  </si>
  <si>
    <t>2014년
예산액</t>
    <phoneticPr fontId="9" type="noConversion"/>
  </si>
  <si>
    <t>사 업 결 산 서</t>
    <phoneticPr fontId="6" type="noConversion"/>
  </si>
  <si>
    <t>2014년도</t>
    <phoneticPr fontId="6" type="noConversion"/>
  </si>
  <si>
    <t xml:space="preserve"> </t>
    <phoneticPr fontId="6" type="noConversion"/>
  </si>
  <si>
    <t>몬띠의 집</t>
    <phoneticPr fontId="6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</si>
</sst>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-* #,##0_-;&quot;▼&quot;* #,##0_-;_-* &quot;-&quot;_-;_-@_-"/>
  </numFmts>
  <fonts count="21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50"/>
      <name val="HY견명조"/>
      <family val="1"/>
      <charset val="129"/>
    </font>
    <font>
      <sz val="10"/>
      <name val="돋움"/>
      <family val="3"/>
      <charset val="129"/>
    </font>
    <font>
      <sz val="30"/>
      <name val="HY견명조"/>
      <family val="1"/>
      <charset val="129"/>
    </font>
    <font>
      <sz val="17"/>
      <name val="HY견명조"/>
      <family val="1"/>
      <charset val="129"/>
    </font>
    <font>
      <sz val="30"/>
      <name val="HY수평선B"/>
      <family val="1"/>
      <charset val="129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 applyFill="0" applyAlignment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58">
    <xf numFmtId="0" fontId="0" fillId="0" borderId="0" xfId="0" applyFill="1" applyAlignment="1">
      <alignment vertical="center"/>
    </xf>
    <xf numFmtId="0" fontId="4" fillId="0" borderId="0" xfId="3">
      <alignment vertical="center"/>
    </xf>
    <xf numFmtId="0" fontId="8" fillId="0" borderId="0" xfId="3" applyFont="1">
      <alignment vertical="center"/>
    </xf>
    <xf numFmtId="0" fontId="10" fillId="0" borderId="0" xfId="3" applyFont="1" applyAlignment="1">
      <alignment horizontal="right"/>
    </xf>
    <xf numFmtId="0" fontId="4" fillId="0" borderId="14" xfId="3" applyBorder="1" applyAlignment="1">
      <alignment horizontal="center" vertical="center"/>
    </xf>
    <xf numFmtId="41" fontId="0" fillId="0" borderId="14" xfId="4" applyFont="1" applyBorder="1">
      <alignment vertical="center"/>
    </xf>
    <xf numFmtId="176" fontId="0" fillId="0" borderId="19" xfId="4" applyNumberFormat="1" applyFont="1" applyBorder="1">
      <alignment vertical="center"/>
    </xf>
    <xf numFmtId="176" fontId="0" fillId="0" borderId="13" xfId="4" applyNumberFormat="1" applyFont="1" applyBorder="1">
      <alignment vertical="center"/>
    </xf>
    <xf numFmtId="0" fontId="4" fillId="0" borderId="2" xfId="3" applyBorder="1" applyAlignment="1">
      <alignment horizontal="center" vertical="center"/>
    </xf>
    <xf numFmtId="41" fontId="0" fillId="0" borderId="2" xfId="4" applyFont="1" applyBorder="1">
      <alignment vertical="center"/>
    </xf>
    <xf numFmtId="176" fontId="0" fillId="0" borderId="3" xfId="4" applyNumberFormat="1" applyFont="1" applyBorder="1">
      <alignment vertical="center"/>
    </xf>
    <xf numFmtId="0" fontId="2" fillId="0" borderId="14" xfId="3" applyFont="1" applyBorder="1" applyAlignment="1">
      <alignment horizontal="center" vertical="center"/>
    </xf>
    <xf numFmtId="41" fontId="13" fillId="0" borderId="8" xfId="4" applyFont="1" applyBorder="1" applyAlignment="1">
      <alignment vertical="center"/>
    </xf>
    <xf numFmtId="176" fontId="13" fillId="0" borderId="18" xfId="4" applyNumberFormat="1" applyFont="1" applyBorder="1" applyAlignment="1">
      <alignment vertical="center"/>
    </xf>
    <xf numFmtId="176" fontId="13" fillId="0" borderId="9" xfId="4" applyNumberFormat="1" applyFont="1" applyBorder="1" applyAlignment="1">
      <alignment vertical="center"/>
    </xf>
    <xf numFmtId="0" fontId="14" fillId="0" borderId="8" xfId="3" applyFont="1" applyBorder="1" applyAlignment="1">
      <alignment horizontal="center" vertical="center"/>
    </xf>
    <xf numFmtId="41" fontId="15" fillId="0" borderId="8" xfId="4" applyFont="1" applyBorder="1" applyAlignment="1">
      <alignment vertical="center"/>
    </xf>
    <xf numFmtId="176" fontId="15" fillId="0" borderId="18" xfId="4" applyNumberFormat="1" applyFont="1" applyBorder="1" applyAlignment="1">
      <alignment vertical="center"/>
    </xf>
    <xf numFmtId="0" fontId="14" fillId="0" borderId="14" xfId="3" applyFont="1" applyBorder="1" applyAlignment="1">
      <alignment horizontal="center" vertical="center"/>
    </xf>
    <xf numFmtId="41" fontId="15" fillId="0" borderId="14" xfId="4" applyFont="1" applyBorder="1">
      <alignment vertical="center"/>
    </xf>
    <xf numFmtId="176" fontId="15" fillId="0" borderId="19" xfId="4" applyNumberFormat="1" applyFont="1" applyBorder="1">
      <alignment vertical="center"/>
    </xf>
    <xf numFmtId="176" fontId="15" fillId="0" borderId="9" xfId="4" applyNumberFormat="1" applyFont="1" applyBorder="1" applyAlignment="1">
      <alignment vertical="center"/>
    </xf>
    <xf numFmtId="176" fontId="15" fillId="0" borderId="13" xfId="4" applyNumberFormat="1" applyFont="1" applyBorder="1">
      <alignment vertical="center"/>
    </xf>
    <xf numFmtId="0" fontId="11" fillId="0" borderId="20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2" xfId="3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 wrapText="1"/>
    </xf>
    <xf numFmtId="0" fontId="11" fillId="0" borderId="23" xfId="3" applyFont="1" applyBorder="1" applyAlignment="1">
      <alignment horizontal="center" vertical="center" wrapText="1"/>
    </xf>
    <xf numFmtId="0" fontId="11" fillId="0" borderId="19" xfId="3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0" fontId="4" fillId="0" borderId="26" xfId="3" applyBorder="1" applyAlignment="1">
      <alignment horizontal="center" vertical="center"/>
    </xf>
    <xf numFmtId="0" fontId="4" fillId="0" borderId="16" xfId="3" applyBorder="1" applyAlignment="1">
      <alignment horizontal="center" vertical="center"/>
    </xf>
    <xf numFmtId="0" fontId="4" fillId="0" borderId="15" xfId="3" applyBorder="1" applyAlignment="1">
      <alignment horizontal="center" vertical="center"/>
    </xf>
    <xf numFmtId="0" fontId="4" fillId="0" borderId="0" xfId="3" applyBorder="1" applyAlignment="1">
      <alignment horizontal="center" vertical="center"/>
    </xf>
    <xf numFmtId="0" fontId="4" fillId="0" borderId="21" xfId="3" applyBorder="1" applyAlignment="1">
      <alignment horizontal="center" vertical="center"/>
    </xf>
    <xf numFmtId="0" fontId="4" fillId="0" borderId="10" xfId="3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" xfId="3" applyBorder="1" applyAlignment="1">
      <alignment horizontal="center" vertical="center"/>
    </xf>
    <xf numFmtId="0" fontId="4" fillId="0" borderId="12" xfId="3" applyBorder="1" applyAlignment="1">
      <alignment horizontal="center" vertical="center"/>
    </xf>
    <xf numFmtId="0" fontId="4" fillId="0" borderId="4" xfId="3" applyBorder="1" applyAlignment="1">
      <alignment horizontal="center" vertical="center"/>
    </xf>
    <xf numFmtId="0" fontId="12" fillId="0" borderId="12" xfId="3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4" fillId="0" borderId="17" xfId="3" applyBorder="1" applyAlignment="1">
      <alignment horizontal="center" vertical="center"/>
    </xf>
    <xf numFmtId="0" fontId="16" fillId="0" borderId="0" xfId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 wrapText="1" shrinkToFit="1"/>
    </xf>
    <xf numFmtId="0" fontId="17" fillId="0" borderId="0" xfId="1" applyFont="1" applyAlignment="1">
      <alignment horizontal="center" vertical="center" wrapText="1" shrinkToFit="1"/>
    </xf>
    <xf numFmtId="0" fontId="18" fillId="0" borderId="0" xfId="1" applyFont="1" applyAlignment="1">
      <alignment horizontal="center" vertical="center" wrapText="1" shrinkToFit="1"/>
    </xf>
    <xf numFmtId="0" fontId="19" fillId="0" borderId="0" xfId="1" applyFont="1" applyAlignment="1">
      <alignment horizontal="center" vertical="center" wrapText="1" shrinkToFit="1"/>
    </xf>
    <xf numFmtId="0" fontId="20" fillId="0" borderId="0" xfId="1" applyFont="1" applyAlignment="1">
      <alignment horizontal="center" vertical="center" wrapText="1" shrinkToFit="1"/>
    </xf>
  </cellXfs>
  <cellStyles count="7">
    <cellStyle name="쉼표 [0] 2" xfId="2"/>
    <cellStyle name="쉼표 [0] 2 2" xfId="4"/>
    <cellStyle name="쉼표 [0] 2 3" xfId="6"/>
    <cellStyle name="표준" xfId="0" builtinId="0"/>
    <cellStyle name="표준 2" xfId="1"/>
    <cellStyle name="표준 2 2" xfId="3"/>
    <cellStyle name="표준 2 3" xfId="5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G23"/>
  <sheetViews>
    <sheetView tabSelected="1" workbookViewId="0">
      <selection activeCell="A2" sqref="A2:L6"/>
    </sheetView>
  </sheetViews>
  <sheetFormatPr defaultRowHeight="15" customHeight="1"/>
  <cols>
    <col min="1" max="1" width="9.44140625" style="53" customWidth="1"/>
    <col min="2" max="6" width="8.77734375" style="54" customWidth="1"/>
    <col min="7" max="7" width="12.109375" style="54" customWidth="1"/>
    <col min="8" max="8" width="10.33203125" style="54" customWidth="1"/>
    <col min="9" max="33" width="8.88671875" style="54"/>
    <col min="34" max="16384" width="8.88671875" style="53"/>
  </cols>
  <sheetData>
    <row r="2" spans="1:12" s="53" customFormat="1" ht="13.5">
      <c r="A2" s="52" t="s">
        <v>46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53" customFormat="1" ht="13.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s="53" customFormat="1" ht="13.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s="53" customFormat="1" ht="13.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s="53" customFormat="1" ht="13.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s="53" customFormat="1" ht="13.5"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s="53" customFormat="1" ht="13.5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2" s="53" customFormat="1" ht="13.5"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s="53" customFormat="1" ht="13.5"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</row>
    <row r="11" spans="1:12" s="53" customFormat="1" ht="13.5"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2" s="53" customFormat="1" ht="13.5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12" s="53" customFormat="1" ht="13.5">
      <c r="A13" s="55" t="s">
        <v>47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2" s="53" customFormat="1" ht="33" customHeight="1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</row>
    <row r="18" spans="1:12" s="53" customFormat="1" ht="13.5"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</row>
    <row r="19" spans="1:12" s="53" customFormat="1" ht="13.5"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</row>
    <row r="20" spans="1:12" s="53" customFormat="1" ht="13.5"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</row>
    <row r="21" spans="1:12" s="53" customFormat="1" ht="13.5"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</row>
    <row r="22" spans="1:12" s="53" customFormat="1" ht="21.75">
      <c r="B22" s="56" t="s">
        <v>48</v>
      </c>
      <c r="C22" s="56"/>
      <c r="D22" s="56"/>
      <c r="E22" s="56"/>
      <c r="F22" s="56"/>
      <c r="G22" s="56"/>
      <c r="H22" s="54"/>
      <c r="I22" s="54"/>
      <c r="J22" s="54"/>
      <c r="K22" s="54"/>
      <c r="L22" s="54"/>
    </row>
    <row r="23" spans="1:12" s="53" customFormat="1" ht="38.25">
      <c r="A23" s="57" t="s">
        <v>49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</row>
  </sheetData>
  <mergeCells count="4">
    <mergeCell ref="A2:L6"/>
    <mergeCell ref="A13:L14"/>
    <mergeCell ref="B22:G22"/>
    <mergeCell ref="A23:L23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8"/>
  <sheetViews>
    <sheetView topLeftCell="A13" zoomScale="85" zoomScaleNormal="85" workbookViewId="0">
      <selection activeCell="D31" sqref="D31"/>
    </sheetView>
  </sheetViews>
  <sheetFormatPr defaultRowHeight="16.5"/>
  <cols>
    <col min="1" max="1" width="1.44140625" style="1" customWidth="1"/>
    <col min="2" max="2" width="11.5546875" style="1" bestFit="1" customWidth="1"/>
    <col min="3" max="3" width="13.33203125" style="1" bestFit="1" customWidth="1"/>
    <col min="4" max="5" width="18" style="1" bestFit="1" customWidth="1"/>
    <col min="6" max="6" width="16" style="1" bestFit="1" customWidth="1"/>
    <col min="7" max="7" width="9.6640625" style="1" bestFit="1" customWidth="1"/>
    <col min="8" max="8" width="13.33203125" style="1" bestFit="1" customWidth="1"/>
    <col min="9" max="10" width="18" style="1" bestFit="1" customWidth="1"/>
    <col min="11" max="11" width="16" style="1" bestFit="1" customWidth="1"/>
    <col min="12" max="16384" width="8.88671875" style="1"/>
  </cols>
  <sheetData>
    <row r="1" spans="2:11" ht="9.9499999999999993" customHeight="1"/>
    <row r="2" spans="2:11" ht="26.25">
      <c r="B2" s="2" t="s">
        <v>43</v>
      </c>
      <c r="K2" s="3" t="s">
        <v>41</v>
      </c>
    </row>
    <row r="3" spans="2:11" ht="9.9499999999999993" customHeight="1" thickBot="1"/>
    <row r="4" spans="2:11" ht="30" customHeight="1">
      <c r="B4" s="23" t="s">
        <v>27</v>
      </c>
      <c r="C4" s="24"/>
      <c r="D4" s="24"/>
      <c r="E4" s="24"/>
      <c r="F4" s="25"/>
      <c r="G4" s="23" t="s">
        <v>28</v>
      </c>
      <c r="H4" s="24"/>
      <c r="I4" s="24"/>
      <c r="J4" s="24"/>
      <c r="K4" s="26"/>
    </row>
    <row r="5" spans="2:11" ht="16.5" customHeight="1">
      <c r="B5" s="27" t="s">
        <v>29</v>
      </c>
      <c r="C5" s="28"/>
      <c r="D5" s="31" t="s">
        <v>45</v>
      </c>
      <c r="E5" s="31" t="s">
        <v>44</v>
      </c>
      <c r="F5" s="33" t="s">
        <v>30</v>
      </c>
      <c r="G5" s="27" t="s">
        <v>29</v>
      </c>
      <c r="H5" s="28"/>
      <c r="I5" s="31" t="str">
        <f>D5</f>
        <v>2014년예산액</v>
      </c>
      <c r="J5" s="31" t="str">
        <f>E5</f>
        <v>2014년결산액</v>
      </c>
      <c r="K5" s="35" t="s">
        <v>30</v>
      </c>
    </row>
    <row r="6" spans="2:11" ht="22.5" customHeight="1" thickBot="1">
      <c r="B6" s="29"/>
      <c r="C6" s="30"/>
      <c r="D6" s="32"/>
      <c r="E6" s="32"/>
      <c r="F6" s="34"/>
      <c r="G6" s="29"/>
      <c r="H6" s="30"/>
      <c r="I6" s="32"/>
      <c r="J6" s="32"/>
      <c r="K6" s="36"/>
    </row>
    <row r="7" spans="2:11" ht="24.95" customHeight="1" thickTop="1">
      <c r="B7" s="48" t="s">
        <v>31</v>
      </c>
      <c r="C7" s="49"/>
      <c r="D7" s="12">
        <f>SUM(D8:D22)/2</f>
        <v>63073614</v>
      </c>
      <c r="E7" s="12">
        <f>SUM(E8:E22)/2</f>
        <v>63918462</v>
      </c>
      <c r="F7" s="13">
        <f>SUM(F8:F22)/2</f>
        <v>844848</v>
      </c>
      <c r="G7" s="48" t="s">
        <v>31</v>
      </c>
      <c r="H7" s="49"/>
      <c r="I7" s="12">
        <f>SUM(I8:I28)/2</f>
        <v>63073614</v>
      </c>
      <c r="J7" s="12">
        <f>SUM(J8:J28)/2</f>
        <v>62043986</v>
      </c>
      <c r="K7" s="14">
        <f>SUM(K8:K28)/2</f>
        <v>-1029628</v>
      </c>
    </row>
    <row r="8" spans="2:11" ht="24.95" customHeight="1">
      <c r="B8" s="45" t="s">
        <v>32</v>
      </c>
      <c r="C8" s="15" t="s">
        <v>40</v>
      </c>
      <c r="D8" s="16">
        <f>D9</f>
        <v>8120082</v>
      </c>
      <c r="E8" s="16">
        <f>E9</f>
        <v>8250064</v>
      </c>
      <c r="F8" s="17">
        <f>F9</f>
        <v>129982</v>
      </c>
      <c r="G8" s="50" t="s">
        <v>42</v>
      </c>
      <c r="H8" s="15" t="s">
        <v>40</v>
      </c>
      <c r="I8" s="16">
        <f>SUM(I9:I11)</f>
        <v>46340500</v>
      </c>
      <c r="J8" s="16">
        <f>SUM(J9:J11)</f>
        <v>46201210</v>
      </c>
      <c r="K8" s="21">
        <f>SUM(K9:K11)</f>
        <v>-139290</v>
      </c>
    </row>
    <row r="9" spans="2:11" ht="24.95" customHeight="1">
      <c r="B9" s="46"/>
      <c r="C9" s="4" t="s">
        <v>33</v>
      </c>
      <c r="D9" s="5">
        <v>8120082</v>
      </c>
      <c r="E9" s="5">
        <v>8250064</v>
      </c>
      <c r="F9" s="6">
        <f>E9-D9</f>
        <v>129982</v>
      </c>
      <c r="G9" s="51"/>
      <c r="H9" s="4" t="s">
        <v>34</v>
      </c>
      <c r="I9" s="5">
        <v>39779400</v>
      </c>
      <c r="J9" s="5">
        <v>40303640</v>
      </c>
      <c r="K9" s="7">
        <f>J9-I9</f>
        <v>524240</v>
      </c>
    </row>
    <row r="10" spans="2:11" ht="24.95" customHeight="1">
      <c r="B10" s="45" t="s">
        <v>35</v>
      </c>
      <c r="C10" s="18" t="s">
        <v>40</v>
      </c>
      <c r="D10" s="19">
        <f>SUM(D11:D13)</f>
        <v>50125000</v>
      </c>
      <c r="E10" s="19">
        <f>SUM(E11:E13)</f>
        <v>50125000</v>
      </c>
      <c r="F10" s="20">
        <f>SUM(F11:F13)</f>
        <v>0</v>
      </c>
      <c r="G10" s="51"/>
      <c r="H10" s="4" t="s">
        <v>36</v>
      </c>
      <c r="I10" s="5">
        <v>0</v>
      </c>
      <c r="J10" s="5">
        <v>0</v>
      </c>
      <c r="K10" s="7">
        <f t="shared" ref="K10:K11" si="0">J10-I10</f>
        <v>0</v>
      </c>
    </row>
    <row r="11" spans="2:11" ht="24.95" customHeight="1">
      <c r="B11" s="51"/>
      <c r="C11" s="11" t="s">
        <v>37</v>
      </c>
      <c r="D11" s="5">
        <v>0</v>
      </c>
      <c r="E11" s="5">
        <v>0</v>
      </c>
      <c r="F11" s="6">
        <f t="shared" ref="F11:F22" si="1">E11-D11</f>
        <v>0</v>
      </c>
      <c r="G11" s="46"/>
      <c r="H11" s="4" t="s">
        <v>0</v>
      </c>
      <c r="I11" s="5">
        <v>6561100</v>
      </c>
      <c r="J11" s="5">
        <v>5897570</v>
      </c>
      <c r="K11" s="7">
        <f t="shared" si="0"/>
        <v>-663530</v>
      </c>
    </row>
    <row r="12" spans="2:11" ht="24.95" customHeight="1">
      <c r="B12" s="51"/>
      <c r="C12" s="11" t="s">
        <v>38</v>
      </c>
      <c r="D12" s="5">
        <v>3375000</v>
      </c>
      <c r="E12" s="5">
        <v>6097920</v>
      </c>
      <c r="F12" s="6">
        <f t="shared" si="1"/>
        <v>2722920</v>
      </c>
      <c r="G12" s="45" t="s">
        <v>1</v>
      </c>
      <c r="H12" s="18" t="s">
        <v>40</v>
      </c>
      <c r="I12" s="19">
        <f>SUM(I13:I15)</f>
        <v>128000</v>
      </c>
      <c r="J12" s="19">
        <f>SUM(J13:J15)</f>
        <v>260840</v>
      </c>
      <c r="K12" s="22">
        <f>SUM(K13:K15)</f>
        <v>132840</v>
      </c>
    </row>
    <row r="13" spans="2:11" ht="24.95" customHeight="1">
      <c r="B13" s="46"/>
      <c r="C13" s="11" t="s">
        <v>39</v>
      </c>
      <c r="D13" s="5">
        <v>46750000</v>
      </c>
      <c r="E13" s="5">
        <v>44027080</v>
      </c>
      <c r="F13" s="6">
        <f t="shared" si="1"/>
        <v>-2722920</v>
      </c>
      <c r="G13" s="51"/>
      <c r="H13" s="4" t="s">
        <v>2</v>
      </c>
      <c r="I13" s="5">
        <v>0</v>
      </c>
      <c r="J13" s="5">
        <v>0</v>
      </c>
      <c r="K13" s="7">
        <f t="shared" ref="K13:K15" si="2">J13-I13</f>
        <v>0</v>
      </c>
    </row>
    <row r="14" spans="2:11" ht="24.95" customHeight="1">
      <c r="B14" s="45" t="s">
        <v>3</v>
      </c>
      <c r="C14" s="18" t="s">
        <v>40</v>
      </c>
      <c r="D14" s="19">
        <f>SUM(D15:D16)</f>
        <v>316000</v>
      </c>
      <c r="E14" s="19">
        <f>SUM(E15:E16)</f>
        <v>800002</v>
      </c>
      <c r="F14" s="20">
        <f>SUM(F15:F16)</f>
        <v>484002</v>
      </c>
      <c r="G14" s="51"/>
      <c r="H14" s="4" t="s">
        <v>5</v>
      </c>
      <c r="I14" s="5">
        <v>128000</v>
      </c>
      <c r="J14" s="5">
        <v>260840</v>
      </c>
      <c r="K14" s="7">
        <f t="shared" si="2"/>
        <v>132840</v>
      </c>
    </row>
    <row r="15" spans="2:11" ht="24.95" customHeight="1">
      <c r="B15" s="51"/>
      <c r="C15" s="4" t="s">
        <v>4</v>
      </c>
      <c r="D15" s="5">
        <v>0</v>
      </c>
      <c r="E15" s="5">
        <v>0</v>
      </c>
      <c r="F15" s="6">
        <f t="shared" si="1"/>
        <v>0</v>
      </c>
      <c r="G15" s="46"/>
      <c r="H15" s="4" t="s">
        <v>7</v>
      </c>
      <c r="I15" s="5">
        <v>0</v>
      </c>
      <c r="J15" s="5">
        <v>0</v>
      </c>
      <c r="K15" s="7">
        <f t="shared" si="2"/>
        <v>0</v>
      </c>
    </row>
    <row r="16" spans="2:11" ht="24.95" customHeight="1">
      <c r="B16" s="46"/>
      <c r="C16" s="4" t="s">
        <v>6</v>
      </c>
      <c r="D16" s="5">
        <v>316000</v>
      </c>
      <c r="E16" s="5">
        <v>800002</v>
      </c>
      <c r="F16" s="6">
        <f t="shared" si="1"/>
        <v>484002</v>
      </c>
      <c r="G16" s="45" t="s">
        <v>10</v>
      </c>
      <c r="H16" s="18" t="s">
        <v>40</v>
      </c>
      <c r="I16" s="19">
        <f>SUM(I17:I22)</f>
        <v>16468548</v>
      </c>
      <c r="J16" s="19">
        <f>SUM(J17:J22)</f>
        <v>15575370</v>
      </c>
      <c r="K16" s="22">
        <f>SUM(K17:K22)</f>
        <v>-893178</v>
      </c>
    </row>
    <row r="17" spans="2:11" ht="24.95" customHeight="1">
      <c r="B17" s="45" t="s">
        <v>8</v>
      </c>
      <c r="C17" s="18" t="s">
        <v>40</v>
      </c>
      <c r="D17" s="19">
        <f>D18</f>
        <v>3791100</v>
      </c>
      <c r="E17" s="19">
        <f>E18</f>
        <v>4126024</v>
      </c>
      <c r="F17" s="20">
        <f>F18</f>
        <v>334924</v>
      </c>
      <c r="G17" s="51"/>
      <c r="H17" s="4" t="s">
        <v>11</v>
      </c>
      <c r="I17" s="5">
        <v>11613095</v>
      </c>
      <c r="J17" s="5">
        <v>11451180</v>
      </c>
      <c r="K17" s="7">
        <f t="shared" ref="K17:K22" si="3">J17-I17</f>
        <v>-161915</v>
      </c>
    </row>
    <row r="18" spans="2:11" ht="24.95" customHeight="1">
      <c r="B18" s="46"/>
      <c r="C18" s="4" t="s">
        <v>9</v>
      </c>
      <c r="D18" s="5">
        <v>3791100</v>
      </c>
      <c r="E18" s="5">
        <v>4126024</v>
      </c>
      <c r="F18" s="6">
        <f t="shared" si="1"/>
        <v>334924</v>
      </c>
      <c r="G18" s="51"/>
      <c r="H18" s="4" t="s">
        <v>14</v>
      </c>
      <c r="I18" s="5">
        <v>803208</v>
      </c>
      <c r="J18" s="5">
        <v>438800</v>
      </c>
      <c r="K18" s="7">
        <f t="shared" si="3"/>
        <v>-364408</v>
      </c>
    </row>
    <row r="19" spans="2:11" ht="24.95" customHeight="1">
      <c r="B19" s="45" t="s">
        <v>12</v>
      </c>
      <c r="C19" s="18" t="s">
        <v>40</v>
      </c>
      <c r="D19" s="19">
        <f>D20</f>
        <v>0</v>
      </c>
      <c r="E19" s="19">
        <f>E20</f>
        <v>42864</v>
      </c>
      <c r="F19" s="20">
        <f>F20</f>
        <v>42864</v>
      </c>
      <c r="G19" s="51"/>
      <c r="H19" s="4" t="s">
        <v>17</v>
      </c>
      <c r="I19" s="5">
        <v>186000</v>
      </c>
      <c r="J19" s="5">
        <v>186000</v>
      </c>
      <c r="K19" s="7">
        <f t="shared" si="3"/>
        <v>0</v>
      </c>
    </row>
    <row r="20" spans="2:11" ht="24.95" customHeight="1">
      <c r="B20" s="46"/>
      <c r="C20" s="4" t="s">
        <v>13</v>
      </c>
      <c r="D20" s="5">
        <v>0</v>
      </c>
      <c r="E20" s="5">
        <v>42864</v>
      </c>
      <c r="F20" s="6">
        <f t="shared" si="1"/>
        <v>42864</v>
      </c>
      <c r="G20" s="51"/>
      <c r="H20" s="4" t="s">
        <v>18</v>
      </c>
      <c r="I20" s="5">
        <v>237082</v>
      </c>
      <c r="J20" s="5">
        <v>219500</v>
      </c>
      <c r="K20" s="7">
        <f t="shared" si="3"/>
        <v>-17582</v>
      </c>
    </row>
    <row r="21" spans="2:11" ht="24.95" customHeight="1">
      <c r="B21" s="45" t="s">
        <v>15</v>
      </c>
      <c r="C21" s="18" t="s">
        <v>40</v>
      </c>
      <c r="D21" s="19">
        <f>D22</f>
        <v>721432</v>
      </c>
      <c r="E21" s="19">
        <f>E22</f>
        <v>574508</v>
      </c>
      <c r="F21" s="20">
        <f>F22</f>
        <v>-146924</v>
      </c>
      <c r="G21" s="51"/>
      <c r="H21" s="4" t="s">
        <v>19</v>
      </c>
      <c r="I21" s="5">
        <v>86720</v>
      </c>
      <c r="J21" s="5">
        <v>77060</v>
      </c>
      <c r="K21" s="7">
        <f t="shared" si="3"/>
        <v>-9660</v>
      </c>
    </row>
    <row r="22" spans="2:11" ht="24.95" customHeight="1">
      <c r="B22" s="46"/>
      <c r="C22" s="4" t="s">
        <v>16</v>
      </c>
      <c r="D22" s="5">
        <v>721432</v>
      </c>
      <c r="E22" s="5">
        <v>574508</v>
      </c>
      <c r="F22" s="6">
        <f t="shared" si="1"/>
        <v>-146924</v>
      </c>
      <c r="G22" s="46"/>
      <c r="H22" s="4" t="s">
        <v>20</v>
      </c>
      <c r="I22" s="5">
        <v>3542443</v>
      </c>
      <c r="J22" s="5">
        <v>3202830</v>
      </c>
      <c r="K22" s="7">
        <f t="shared" si="3"/>
        <v>-339613</v>
      </c>
    </row>
    <row r="23" spans="2:11" ht="24.95" customHeight="1">
      <c r="B23" s="37"/>
      <c r="C23" s="38"/>
      <c r="D23" s="38"/>
      <c r="E23" s="38"/>
      <c r="F23" s="38"/>
      <c r="G23" s="43" t="s">
        <v>26</v>
      </c>
      <c r="H23" s="18" t="s">
        <v>40</v>
      </c>
      <c r="I23" s="19">
        <f>I24</f>
        <v>136566</v>
      </c>
      <c r="J23" s="19">
        <f>J24</f>
        <v>6566</v>
      </c>
      <c r="K23" s="22">
        <f>K24</f>
        <v>-130000</v>
      </c>
    </row>
    <row r="24" spans="2:11" ht="24.95" customHeight="1">
      <c r="B24" s="39"/>
      <c r="C24" s="40"/>
      <c r="D24" s="40"/>
      <c r="E24" s="40"/>
      <c r="F24" s="40"/>
      <c r="G24" s="44"/>
      <c r="H24" s="4" t="s">
        <v>21</v>
      </c>
      <c r="I24" s="5">
        <v>136566</v>
      </c>
      <c r="J24" s="5">
        <v>6566</v>
      </c>
      <c r="K24" s="7">
        <f t="shared" ref="K24" si="4">J24-I24</f>
        <v>-130000</v>
      </c>
    </row>
    <row r="25" spans="2:11" ht="24.95" customHeight="1">
      <c r="B25" s="39"/>
      <c r="C25" s="40"/>
      <c r="D25" s="40"/>
      <c r="E25" s="40"/>
      <c r="F25" s="40"/>
      <c r="G25" s="45" t="s">
        <v>22</v>
      </c>
      <c r="H25" s="18" t="s">
        <v>40</v>
      </c>
      <c r="I25" s="19">
        <f>I26</f>
        <v>0</v>
      </c>
      <c r="J25" s="19">
        <f>J26</f>
        <v>0</v>
      </c>
      <c r="K25" s="22">
        <f>K26</f>
        <v>0</v>
      </c>
    </row>
    <row r="26" spans="2:11" ht="24.95" customHeight="1">
      <c r="B26" s="39"/>
      <c r="C26" s="40"/>
      <c r="D26" s="40"/>
      <c r="E26" s="40"/>
      <c r="F26" s="40"/>
      <c r="G26" s="46"/>
      <c r="H26" s="4" t="s">
        <v>23</v>
      </c>
      <c r="I26" s="5">
        <v>0</v>
      </c>
      <c r="J26" s="5">
        <v>0</v>
      </c>
      <c r="K26" s="7">
        <f t="shared" ref="K26" si="5">J26-I26</f>
        <v>0</v>
      </c>
    </row>
    <row r="27" spans="2:11" ht="24.95" customHeight="1">
      <c r="B27" s="39"/>
      <c r="C27" s="40"/>
      <c r="D27" s="40"/>
      <c r="E27" s="40"/>
      <c r="F27" s="40"/>
      <c r="G27" s="45" t="s">
        <v>24</v>
      </c>
      <c r="H27" s="18" t="s">
        <v>40</v>
      </c>
      <c r="I27" s="19">
        <f>I28</f>
        <v>0</v>
      </c>
      <c r="J27" s="19">
        <f>J28</f>
        <v>0</v>
      </c>
      <c r="K27" s="22">
        <f>K28</f>
        <v>0</v>
      </c>
    </row>
    <row r="28" spans="2:11" ht="24.95" customHeight="1" thickBot="1">
      <c r="B28" s="41"/>
      <c r="C28" s="42"/>
      <c r="D28" s="42"/>
      <c r="E28" s="42"/>
      <c r="F28" s="42"/>
      <c r="G28" s="47"/>
      <c r="H28" s="8" t="s">
        <v>25</v>
      </c>
      <c r="I28" s="9">
        <v>0</v>
      </c>
      <c r="J28" s="9">
        <v>0</v>
      </c>
      <c r="K28" s="10">
        <f>J28-I28</f>
        <v>0</v>
      </c>
    </row>
  </sheetData>
  <mergeCells count="25">
    <mergeCell ref="B23:F28"/>
    <mergeCell ref="G23:G24"/>
    <mergeCell ref="G25:G26"/>
    <mergeCell ref="G27:G28"/>
    <mergeCell ref="B7:C7"/>
    <mergeCell ref="G7:H7"/>
    <mergeCell ref="B8:B9"/>
    <mergeCell ref="G8:G11"/>
    <mergeCell ref="B10:B13"/>
    <mergeCell ref="G12:G15"/>
    <mergeCell ref="B14:B16"/>
    <mergeCell ref="G16:G22"/>
    <mergeCell ref="B17:B18"/>
    <mergeCell ref="B19:B20"/>
    <mergeCell ref="B21:B22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몬띠의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표지</vt:lpstr>
      <vt:lpstr>몬띠의 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revision>65</cp:revision>
  <cp:lastPrinted>2015-03-19T03:29:36Z</cp:lastPrinted>
  <dcterms:created xsi:type="dcterms:W3CDTF">2003-12-18T04:11:57Z</dcterms:created>
  <dcterms:modified xsi:type="dcterms:W3CDTF">2015-04-14T23:54:23Z</dcterms:modified>
</cp:coreProperties>
</file>