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640" activeTab="1"/>
  </bookViews>
  <sheets>
    <sheet name="표지" sheetId="1" r:id="rId1"/>
    <sheet name="세입세출총괄표" sheetId="2" r:id="rId2"/>
    <sheet name="세입결산서" sheetId="6" r:id="rId3"/>
    <sheet name="세출결산서" sheetId="4" r:id="rId4"/>
  </sheets>
  <definedNames>
    <definedName name="_xlnm.Print_Titles" localSheetId="2">세입결산서!$2:$3</definedName>
    <definedName name="_xlnm.Print_Titles" localSheetId="3">세출결산서!$2:$3</definedName>
  </definedNames>
  <calcPr calcId="125725"/>
</workbook>
</file>

<file path=xl/calcChain.xml><?xml version="1.0" encoding="utf-8"?>
<calcChain xmlns="http://schemas.openxmlformats.org/spreadsheetml/2006/main">
  <c r="J21" i="2"/>
  <c r="J23" l="1"/>
  <c r="I22"/>
  <c r="H22"/>
  <c r="I10"/>
  <c r="H10"/>
  <c r="J12"/>
  <c r="E19"/>
  <c r="D18"/>
  <c r="E18" s="1"/>
  <c r="C18"/>
  <c r="E17"/>
  <c r="D16"/>
  <c r="C16"/>
  <c r="E15"/>
  <c r="D14"/>
  <c r="E14" s="1"/>
  <c r="C14"/>
  <c r="E13"/>
  <c r="D12"/>
  <c r="C12"/>
  <c r="E12" l="1"/>
  <c r="E16"/>
  <c r="J22"/>
  <c r="C6"/>
  <c r="D6"/>
  <c r="H6"/>
  <c r="I6"/>
  <c r="E7"/>
  <c r="J7"/>
  <c r="C8"/>
  <c r="D8"/>
  <c r="J8"/>
  <c r="E9"/>
  <c r="J9"/>
  <c r="E10"/>
  <c r="E11"/>
  <c r="J11"/>
  <c r="H13"/>
  <c r="I13"/>
  <c r="J14"/>
  <c r="J15"/>
  <c r="H16"/>
  <c r="I16"/>
  <c r="J17"/>
  <c r="H18"/>
  <c r="I18"/>
  <c r="J19"/>
  <c r="H20"/>
  <c r="I20"/>
  <c r="I5" l="1"/>
  <c r="E6"/>
  <c r="J20"/>
  <c r="J18"/>
  <c r="J16"/>
  <c r="J13"/>
  <c r="H5"/>
  <c r="J10"/>
  <c r="J6"/>
  <c r="E8"/>
  <c r="D5"/>
  <c r="C5"/>
  <c r="J5" l="1"/>
  <c r="E5"/>
</calcChain>
</file>

<file path=xl/sharedStrings.xml><?xml version="1.0" encoding="utf-8"?>
<sst xmlns="http://schemas.openxmlformats.org/spreadsheetml/2006/main" count="566" uniqueCount="149">
  <si>
    <t>&lt;단위 : 원&gt;</t>
    <phoneticPr fontId="3" type="noConversion"/>
  </si>
  <si>
    <t>세                           입</t>
    <phoneticPr fontId="3" type="noConversion"/>
  </si>
  <si>
    <t>세                         출</t>
    <phoneticPr fontId="3" type="noConversion"/>
  </si>
  <si>
    <t>과        목</t>
    <phoneticPr fontId="3" type="noConversion"/>
  </si>
  <si>
    <t>예산액</t>
    <phoneticPr fontId="3" type="noConversion"/>
  </si>
  <si>
    <t xml:space="preserve">결산액 </t>
    <phoneticPr fontId="3" type="noConversion"/>
  </si>
  <si>
    <t>예산대비</t>
    <phoneticPr fontId="3" type="noConversion"/>
  </si>
  <si>
    <t>결산액</t>
    <phoneticPr fontId="3" type="noConversion"/>
  </si>
  <si>
    <t>관</t>
    <phoneticPr fontId="3" type="noConversion"/>
  </si>
  <si>
    <t>항</t>
    <phoneticPr fontId="3" type="noConversion"/>
  </si>
  <si>
    <t>증감</t>
    <phoneticPr fontId="3" type="noConversion"/>
  </si>
  <si>
    <t>합     계</t>
    <phoneticPr fontId="3" type="noConversion"/>
  </si>
  <si>
    <t xml:space="preserve">합     계 </t>
    <phoneticPr fontId="3" type="noConversion"/>
  </si>
  <si>
    <t>입소자부담금수입</t>
    <phoneticPr fontId="3" type="noConversion"/>
  </si>
  <si>
    <t>사 무 비</t>
    <phoneticPr fontId="3" type="noConversion"/>
  </si>
  <si>
    <t xml:space="preserve"> </t>
    <phoneticPr fontId="3" type="noConversion"/>
  </si>
  <si>
    <t>입소비용수입</t>
    <phoneticPr fontId="3" type="noConversion"/>
  </si>
  <si>
    <t>인 건 비</t>
    <phoneticPr fontId="3" type="noConversion"/>
  </si>
  <si>
    <t>보조금수입</t>
    <phoneticPr fontId="3" type="noConversion"/>
  </si>
  <si>
    <t>업무추진비</t>
    <phoneticPr fontId="3" type="noConversion"/>
  </si>
  <si>
    <t>운영비</t>
    <phoneticPr fontId="3" type="noConversion"/>
  </si>
  <si>
    <t>재산조성비</t>
    <phoneticPr fontId="3" type="noConversion"/>
  </si>
  <si>
    <t>후원금수입</t>
    <phoneticPr fontId="3" type="noConversion"/>
  </si>
  <si>
    <t>사 업 비</t>
    <phoneticPr fontId="3" type="noConversion"/>
  </si>
  <si>
    <t>전입금</t>
    <phoneticPr fontId="3" type="noConversion"/>
  </si>
  <si>
    <t>사업비</t>
    <phoneticPr fontId="3" type="noConversion"/>
  </si>
  <si>
    <t>이월금</t>
    <phoneticPr fontId="3" type="noConversion"/>
  </si>
  <si>
    <t>잡지출</t>
    <phoneticPr fontId="3" type="noConversion"/>
  </si>
  <si>
    <t>잡수입</t>
    <phoneticPr fontId="3" type="noConversion"/>
  </si>
  <si>
    <t>예비비</t>
    <phoneticPr fontId="3" type="noConversion"/>
  </si>
  <si>
    <t>예비비</t>
    <phoneticPr fontId="1" type="noConversion"/>
  </si>
  <si>
    <t>이월금</t>
    <phoneticPr fontId="1" type="noConversion"/>
  </si>
  <si>
    <t>사 업 결 산 서</t>
    <phoneticPr fontId="3" type="noConversion"/>
  </si>
  <si>
    <t>바다의별</t>
    <phoneticPr fontId="3" type="noConversion"/>
  </si>
  <si>
    <t>반환금</t>
    <phoneticPr fontId="3" type="noConversion"/>
  </si>
  <si>
    <t>보조금반환금</t>
    <phoneticPr fontId="3" type="noConversion"/>
  </si>
  <si>
    <t>2013년도</t>
    <phoneticPr fontId="3" type="noConversion"/>
  </si>
  <si>
    <t>국고보조금수입</t>
    <phoneticPr fontId="3" type="noConversion"/>
  </si>
  <si>
    <t>시도보조금수입</t>
    <phoneticPr fontId="3" type="noConversion"/>
  </si>
  <si>
    <t>시군구보조금수입</t>
    <phoneticPr fontId="3" type="noConversion"/>
  </si>
  <si>
    <t>자산취득비</t>
    <phoneticPr fontId="3" type="noConversion"/>
  </si>
  <si>
    <t>시설장비유지비</t>
    <phoneticPr fontId="1" type="noConversion"/>
  </si>
  <si>
    <t>&lt;장애인거주시설 바다의 별 2013년 세입세출 총괄결산서&gt;</t>
    <phoneticPr fontId="3" type="noConversion"/>
  </si>
  <si>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</si>
  <si>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</si>
  <si>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</si>
  <si>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</si>
  <si>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</si>
  <si>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</si>
  <si>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</si>
  <si>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</si>
  <si>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</si>
  <si>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세목</t>
  </si>
  <si>
    <t>입소비용수입</t>
  </si>
  <si>
    <t>예산</t>
  </si>
  <si>
    <t>결산</t>
  </si>
  <si>
    <t>증감</t>
  </si>
  <si>
    <t>입소자부담금수입</t>
  </si>
  <si>
    <t>생계비</t>
  </si>
  <si>
    <t>국고보조금</t>
  </si>
  <si>
    <t>인건비</t>
  </si>
  <si>
    <t>운영비</t>
  </si>
  <si>
    <t>입소자지원금(4종)</t>
  </si>
  <si>
    <t>시설운영지원(7종)</t>
  </si>
  <si>
    <t>재활프로그램지원금</t>
  </si>
  <si>
    <t>시도보조금</t>
  </si>
  <si>
    <t>여름캠프</t>
  </si>
  <si>
    <t>가을여행</t>
  </si>
  <si>
    <t>재활승마</t>
  </si>
  <si>
    <t>종사자건강진단비</t>
  </si>
  <si>
    <t>시군구보조금</t>
  </si>
  <si>
    <t>보조금수입</t>
  </si>
  <si>
    <t>법인전입금</t>
  </si>
  <si>
    <t>법인전입금(후원금)</t>
  </si>
  <si>
    <t>법인전입금(후원)</t>
  </si>
  <si>
    <t>전입금</t>
  </si>
  <si>
    <t>보조금이월금</t>
  </si>
  <si>
    <t>후원금이월금</t>
  </si>
  <si>
    <t>입소비용이월금</t>
  </si>
  <si>
    <t>잡수입이월금</t>
  </si>
  <si>
    <t>법인전입금이월금</t>
  </si>
  <si>
    <t>전년도이월금</t>
  </si>
  <si>
    <t>이월금</t>
  </si>
  <si>
    <t>이자수입(법인전입금)</t>
  </si>
  <si>
    <t>이자수입(입소비용)</t>
  </si>
  <si>
    <t>이자수입(직원급식비)</t>
  </si>
  <si>
    <t>이자수입(후원-하나)</t>
  </si>
  <si>
    <t>이자수입(재활)</t>
  </si>
  <si>
    <t>이자수입(기업-보조금생계비)</t>
  </si>
  <si>
    <t>이자수입(기업-보조금운영비)</t>
  </si>
  <si>
    <t>이자수입(기업-보조금7종)</t>
  </si>
  <si>
    <t>이자수입(기업-보조금4종)</t>
  </si>
  <si>
    <t>이자수입(기업-경기도재활PG)</t>
  </si>
  <si>
    <t>기타예금이자수입</t>
  </si>
  <si>
    <t>내방객식대</t>
  </si>
  <si>
    <t>급식비</t>
  </si>
  <si>
    <t>기타잡수입</t>
  </si>
  <si>
    <t>잡수입</t>
  </si>
  <si>
    <t>지정후원금</t>
  </si>
  <si>
    <t>결연후원금</t>
  </si>
  <si>
    <t>비지정후원금</t>
  </si>
  <si>
    <t>후원금 수입</t>
  </si>
  <si>
    <t>후원금수입</t>
  </si>
  <si>
    <t>총합계</t>
  </si>
  <si>
    <t>(단위 : 원)</t>
    <phoneticPr fontId="1" type="noConversion"/>
  </si>
  <si>
    <t>2013년 세입결산서</t>
    <phoneticPr fontId="1" type="noConversion"/>
  </si>
  <si>
    <t>보조금</t>
  </si>
  <si>
    <t>급여</t>
  </si>
  <si>
    <t>일용잡급</t>
  </si>
  <si>
    <t>제수당</t>
  </si>
  <si>
    <t>퇴직금 및 퇴직적립</t>
  </si>
  <si>
    <t>사회보험부담비용</t>
  </si>
  <si>
    <t>기타후생경비</t>
  </si>
  <si>
    <t>기관운영비</t>
  </si>
  <si>
    <t>회의비</t>
  </si>
  <si>
    <t>업무추진비</t>
  </si>
  <si>
    <t>여비</t>
  </si>
  <si>
    <t>수용비및 수수료</t>
  </si>
  <si>
    <t>공공요금</t>
  </si>
  <si>
    <t>제세공과금</t>
  </si>
  <si>
    <t>차량비</t>
  </si>
  <si>
    <t>기타운영비</t>
  </si>
  <si>
    <t>사무비</t>
  </si>
  <si>
    <t>자산취득비</t>
  </si>
  <si>
    <t>시설장비유지비</t>
  </si>
  <si>
    <t>시설비</t>
  </si>
  <si>
    <t>재산조성비</t>
  </si>
  <si>
    <t>수용기관경비</t>
  </si>
  <si>
    <t>피복비</t>
  </si>
  <si>
    <t>의료비</t>
  </si>
  <si>
    <t>연료비</t>
  </si>
  <si>
    <t>가정연계지원사업</t>
  </si>
  <si>
    <t>사회적응지원사업</t>
  </si>
  <si>
    <t>원내행사지원사업</t>
  </si>
  <si>
    <t>일상생활지원사업</t>
  </si>
  <si>
    <t>재활프로그램사업</t>
  </si>
  <si>
    <t>지역사회연계사업</t>
  </si>
  <si>
    <t>질보장 지원사업</t>
  </si>
  <si>
    <t>특화사업</t>
  </si>
  <si>
    <t>물리치료실 프로그램</t>
  </si>
  <si>
    <t>이용인 성교육프로그램</t>
  </si>
  <si>
    <t>기타프로그램운영비</t>
  </si>
  <si>
    <t>결연사업</t>
  </si>
  <si>
    <t>프로그램사업비</t>
  </si>
  <si>
    <t>사업비</t>
  </si>
  <si>
    <t>잡지출</t>
  </si>
  <si>
    <t>예비비</t>
  </si>
  <si>
    <t>보조금반환금</t>
  </si>
  <si>
    <t>2013년 세출결산서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</si>
</sst>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16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indexed="17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2" fillId="0" borderId="0" xfId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0" fillId="0" borderId="0" xfId="0">
      <alignment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41" fontId="10" fillId="0" borderId="0" xfId="2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/>
    </xf>
    <xf numFmtId="3" fontId="10" fillId="0" borderId="0" xfId="2" applyNumberFormat="1" applyFont="1" applyAlignment="1">
      <alignment horizontal="righ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41" fontId="11" fillId="0" borderId="13" xfId="2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41" fontId="11" fillId="0" borderId="14" xfId="2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1" fontId="13" fillId="3" borderId="20" xfId="2" applyNumberFormat="1" applyFont="1" applyFill="1" applyBorder="1" applyAlignment="1">
      <alignment horizontal="right" vertical="distributed" wrapText="1" shrinkToFit="1"/>
    </xf>
    <xf numFmtId="41" fontId="13" fillId="3" borderId="21" xfId="2" applyFont="1" applyFill="1" applyBorder="1" applyAlignment="1">
      <alignment horizontal="right" vertical="center" wrapText="1" shrinkToFi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176" fontId="13" fillId="3" borderId="24" xfId="2" applyNumberFormat="1" applyFont="1" applyFill="1" applyBorder="1" applyAlignment="1">
      <alignment horizontal="right" vertical="center" wrapText="1"/>
    </xf>
    <xf numFmtId="176" fontId="13" fillId="3" borderId="7" xfId="2" applyNumberFormat="1" applyFont="1" applyFill="1" applyBorder="1" applyAlignment="1">
      <alignment horizontal="right" vertical="center" wrapText="1"/>
    </xf>
    <xf numFmtId="0" fontId="14" fillId="0" borderId="0" xfId="1" applyFont="1" applyAlignment="1">
      <alignment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41" fontId="13" fillId="0" borderId="27" xfId="2" applyNumberFormat="1" applyFont="1" applyFill="1" applyBorder="1" applyAlignment="1">
      <alignment horizontal="right" vertical="center" wrapText="1" shrinkToFit="1"/>
    </xf>
    <xf numFmtId="41" fontId="13" fillId="0" borderId="27" xfId="2" applyFont="1" applyFill="1" applyBorder="1" applyAlignment="1">
      <alignment horizontal="right" vertical="center" wrapText="1" shrinkToFit="1"/>
    </xf>
    <xf numFmtId="176" fontId="13" fillId="0" borderId="27" xfId="2" applyNumberFormat="1" applyFont="1" applyFill="1" applyBorder="1" applyAlignment="1">
      <alignment horizontal="right" vertical="center" wrapText="1"/>
    </xf>
    <xf numFmtId="176" fontId="15" fillId="0" borderId="27" xfId="0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41" fontId="13" fillId="3" borderId="27" xfId="2" applyNumberFormat="1" applyFont="1" applyFill="1" applyBorder="1" applyAlignment="1">
      <alignment horizontal="right" vertical="center" wrapText="1" shrinkToFit="1"/>
    </xf>
    <xf numFmtId="41" fontId="13" fillId="3" borderId="27" xfId="2" applyFont="1" applyFill="1" applyBorder="1" applyAlignment="1">
      <alignment horizontal="right" vertical="center" wrapText="1" shrinkToFit="1"/>
    </xf>
    <xf numFmtId="0" fontId="11" fillId="0" borderId="18" xfId="1" applyFont="1" applyBorder="1" applyAlignment="1"/>
    <xf numFmtId="0" fontId="11" fillId="0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 wrapText="1"/>
    </xf>
    <xf numFmtId="176" fontId="13" fillId="3" borderId="27" xfId="2" applyNumberFormat="1" applyFont="1" applyFill="1" applyBorder="1" applyAlignment="1">
      <alignment horizontal="right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21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3" fillId="0" borderId="32" xfId="1" applyFont="1" applyFill="1" applyBorder="1" applyAlignment="1">
      <alignment horizontal="center" vertical="center" wrapText="1"/>
    </xf>
    <xf numFmtId="41" fontId="13" fillId="3" borderId="27" xfId="2" applyNumberFormat="1" applyFont="1" applyFill="1" applyBorder="1" applyAlignment="1">
      <alignment horizontal="right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3" fillId="0" borderId="35" xfId="1" applyFont="1" applyFill="1" applyBorder="1" applyAlignment="1">
      <alignment horizontal="center" vertical="center" wrapText="1"/>
    </xf>
    <xf numFmtId="41" fontId="13" fillId="0" borderId="36" xfId="2" applyNumberFormat="1" applyFont="1" applyFill="1" applyBorder="1" applyAlignment="1">
      <alignment horizontal="right" vertical="center" wrapText="1" shrinkToFit="1"/>
    </xf>
    <xf numFmtId="41" fontId="13" fillId="0" borderId="36" xfId="2" applyFont="1" applyFill="1" applyBorder="1" applyAlignment="1">
      <alignment horizontal="right" vertical="center" wrapText="1" shrinkToFit="1"/>
    </xf>
    <xf numFmtId="0" fontId="13" fillId="0" borderId="19" xfId="1" applyFont="1" applyFill="1" applyBorder="1" applyAlignment="1">
      <alignment horizontal="center" vertical="center" wrapText="1"/>
    </xf>
    <xf numFmtId="176" fontId="13" fillId="0" borderId="20" xfId="2" applyNumberFormat="1" applyFont="1" applyFill="1" applyBorder="1" applyAlignment="1">
      <alignment horizontal="right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3" fillId="0" borderId="38" xfId="1" applyFont="1" applyFill="1" applyBorder="1" applyAlignment="1">
      <alignment horizontal="center" vertical="center" wrapText="1"/>
    </xf>
    <xf numFmtId="0" fontId="13" fillId="0" borderId="45" xfId="1" applyFont="1" applyFill="1" applyBorder="1" applyAlignment="1">
      <alignment horizontal="center" vertical="center" wrapText="1"/>
    </xf>
    <xf numFmtId="0" fontId="13" fillId="0" borderId="39" xfId="1" applyFont="1" applyFill="1" applyBorder="1" applyAlignment="1">
      <alignment horizontal="center" vertical="center" wrapText="1"/>
    </xf>
    <xf numFmtId="41" fontId="13" fillId="0" borderId="40" xfId="2" applyNumberFormat="1" applyFont="1" applyFill="1" applyBorder="1" applyAlignment="1">
      <alignment horizontal="right" vertical="center" wrapText="1" shrinkToFit="1"/>
    </xf>
    <xf numFmtId="176" fontId="15" fillId="0" borderId="40" xfId="0" applyNumberFormat="1" applyFont="1" applyBorder="1" applyAlignment="1">
      <alignment horizontal="right" vertical="center" wrapText="1"/>
    </xf>
    <xf numFmtId="41" fontId="13" fillId="0" borderId="40" xfId="2" applyFont="1" applyFill="1" applyBorder="1" applyAlignment="1">
      <alignment horizontal="right" vertical="center" wrapText="1" shrinkToFit="1"/>
    </xf>
    <xf numFmtId="0" fontId="13" fillId="0" borderId="41" xfId="1" applyFont="1" applyFill="1" applyBorder="1" applyAlignment="1">
      <alignment horizontal="center" vertical="center" wrapText="1"/>
    </xf>
    <xf numFmtId="0" fontId="13" fillId="0" borderId="42" xfId="1" applyFont="1" applyFill="1" applyBorder="1" applyAlignment="1">
      <alignment horizontal="center" vertical="center" wrapText="1"/>
    </xf>
    <xf numFmtId="176" fontId="13" fillId="0" borderId="40" xfId="2" applyNumberFormat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center" vertical="center" wrapText="1"/>
    </xf>
    <xf numFmtId="41" fontId="13" fillId="0" borderId="0" xfId="2" applyNumberFormat="1" applyFont="1" applyFill="1" applyBorder="1" applyAlignment="1">
      <alignment horizontal="right" vertical="center" wrapText="1" shrinkToFit="1"/>
    </xf>
    <xf numFmtId="176" fontId="15" fillId="0" borderId="0" xfId="0" applyNumberFormat="1" applyFont="1" applyBorder="1" applyAlignment="1">
      <alignment horizontal="right" vertical="center" wrapText="1"/>
    </xf>
    <xf numFmtId="41" fontId="13" fillId="0" borderId="0" xfId="2" applyFont="1" applyFill="1" applyBorder="1" applyAlignment="1">
      <alignment horizontal="right" vertical="center" wrapText="1" shrinkToFit="1"/>
    </xf>
    <xf numFmtId="176" fontId="13" fillId="0" borderId="0" xfId="2" applyNumberFormat="1" applyFont="1" applyFill="1" applyBorder="1" applyAlignment="1">
      <alignment horizontal="right" vertical="center" wrapText="1"/>
    </xf>
    <xf numFmtId="3" fontId="12" fillId="0" borderId="0" xfId="2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 wrapText="1"/>
    </xf>
    <xf numFmtId="3" fontId="10" fillId="0" borderId="0" xfId="2" applyNumberFormat="1" applyFont="1" applyBorder="1" applyAlignment="1">
      <alignment horizontal="right" vertical="center" wrapText="1"/>
    </xf>
    <xf numFmtId="3" fontId="13" fillId="2" borderId="17" xfId="2" applyNumberFormat="1" applyFont="1" applyFill="1" applyBorder="1" applyAlignment="1">
      <alignment horizontal="right" vertical="center" wrapText="1"/>
    </xf>
    <xf numFmtId="3" fontId="13" fillId="3" borderId="25" xfId="2" applyNumberFormat="1" applyFont="1" applyFill="1" applyBorder="1" applyAlignment="1">
      <alignment horizontal="right" vertical="center" wrapText="1"/>
    </xf>
    <xf numFmtId="3" fontId="13" fillId="0" borderId="28" xfId="2" applyNumberFormat="1" applyFont="1" applyFill="1" applyBorder="1" applyAlignment="1">
      <alignment horizontal="right" vertical="center" wrapText="1"/>
    </xf>
    <xf numFmtId="3" fontId="13" fillId="3" borderId="28" xfId="2" applyNumberFormat="1" applyFont="1" applyFill="1" applyBorder="1" applyAlignment="1">
      <alignment horizontal="right" vertical="center" wrapText="1"/>
    </xf>
    <xf numFmtId="3" fontId="13" fillId="0" borderId="34" xfId="2" applyNumberFormat="1" applyFont="1" applyFill="1" applyBorder="1" applyAlignment="1">
      <alignment horizontal="right" vertical="center" wrapText="1"/>
    </xf>
    <xf numFmtId="3" fontId="13" fillId="0" borderId="43" xfId="2" applyNumberFormat="1" applyFont="1" applyFill="1" applyBorder="1" applyAlignment="1">
      <alignment horizontal="right" vertical="center" wrapText="1"/>
    </xf>
    <xf numFmtId="41" fontId="13" fillId="2" borderId="8" xfId="2" applyNumberFormat="1" applyFont="1" applyFill="1" applyBorder="1" applyAlignment="1">
      <alignment horizontal="right" vertical="center" wrapText="1" shrinkToFit="1"/>
    </xf>
    <xf numFmtId="41" fontId="13" fillId="2" borderId="16" xfId="2" applyFont="1" applyFill="1" applyBorder="1" applyAlignment="1">
      <alignment horizontal="right" vertical="center" wrapText="1" shrinkToFit="1"/>
    </xf>
    <xf numFmtId="176" fontId="13" fillId="2" borderId="8" xfId="2" applyNumberFormat="1" applyFont="1" applyFill="1" applyBorder="1" applyAlignment="1">
      <alignment horizontal="right" vertical="center" wrapText="1"/>
    </xf>
    <xf numFmtId="0" fontId="17" fillId="0" borderId="50" xfId="0" applyFont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176" fontId="18" fillId="4" borderId="51" xfId="0" applyNumberFormat="1" applyFont="1" applyFill="1" applyBorder="1" applyAlignment="1">
      <alignment horizontal="center" vertical="center" wrapText="1"/>
    </xf>
    <xf numFmtId="176" fontId="18" fillId="4" borderId="51" xfId="0" applyNumberFormat="1" applyFont="1" applyFill="1" applyBorder="1" applyAlignment="1">
      <alignment horizontal="right" vertical="center" wrapText="1"/>
    </xf>
    <xf numFmtId="0" fontId="18" fillId="4" borderId="50" xfId="0" applyFont="1" applyFill="1" applyBorder="1" applyAlignment="1">
      <alignment horizontal="center" vertical="center" wrapText="1"/>
    </xf>
    <xf numFmtId="176" fontId="18" fillId="4" borderId="50" xfId="0" applyNumberFormat="1" applyFont="1" applyFill="1" applyBorder="1" applyAlignment="1">
      <alignment horizontal="center" vertical="center" wrapText="1"/>
    </xf>
    <xf numFmtId="176" fontId="18" fillId="4" borderId="50" xfId="0" applyNumberFormat="1" applyFont="1" applyFill="1" applyBorder="1" applyAlignment="1">
      <alignment horizontal="right" vertical="center" wrapText="1"/>
    </xf>
    <xf numFmtId="0" fontId="18" fillId="5" borderId="50" xfId="0" applyFont="1" applyFill="1" applyBorder="1" applyAlignment="1">
      <alignment horizontal="center" vertical="center" wrapText="1"/>
    </xf>
    <xf numFmtId="176" fontId="18" fillId="5" borderId="50" xfId="0" applyNumberFormat="1" applyFont="1" applyFill="1" applyBorder="1" applyAlignment="1">
      <alignment horizontal="center" vertical="center" wrapText="1"/>
    </xf>
    <xf numFmtId="176" fontId="18" fillId="5" borderId="50" xfId="0" applyNumberFormat="1" applyFont="1" applyFill="1" applyBorder="1" applyAlignment="1">
      <alignment horizontal="right" vertical="center" wrapText="1"/>
    </xf>
    <xf numFmtId="0" fontId="19" fillId="0" borderId="51" xfId="0" applyFont="1" applyBorder="1" applyAlignment="1">
      <alignment horizontal="center" vertical="center" wrapText="1"/>
    </xf>
    <xf numFmtId="176" fontId="19" fillId="0" borderId="51" xfId="0" applyNumberFormat="1" applyFont="1" applyBorder="1" applyAlignment="1">
      <alignment horizontal="right" vertical="center" wrapText="1"/>
    </xf>
    <xf numFmtId="0" fontId="19" fillId="0" borderId="50" xfId="0" applyFont="1" applyBorder="1" applyAlignment="1">
      <alignment horizontal="center" vertical="center" wrapText="1"/>
    </xf>
    <xf numFmtId="176" fontId="19" fillId="0" borderId="50" xfId="0" applyNumberFormat="1" applyFont="1" applyBorder="1" applyAlignment="1">
      <alignment horizontal="right" vertical="center" wrapText="1"/>
    </xf>
    <xf numFmtId="0" fontId="21" fillId="4" borderId="51" xfId="0" applyFont="1" applyFill="1" applyBorder="1" applyAlignment="1">
      <alignment horizontal="center" vertical="center" wrapText="1"/>
    </xf>
    <xf numFmtId="176" fontId="21" fillId="4" borderId="51" xfId="0" applyNumberFormat="1" applyFont="1" applyFill="1" applyBorder="1" applyAlignment="1">
      <alignment horizontal="right" vertical="center" wrapText="1"/>
    </xf>
    <xf numFmtId="0" fontId="21" fillId="4" borderId="50" xfId="0" applyFont="1" applyFill="1" applyBorder="1" applyAlignment="1">
      <alignment horizontal="center" vertical="center" wrapText="1"/>
    </xf>
    <xf numFmtId="176" fontId="21" fillId="4" borderId="50" xfId="0" applyNumberFormat="1" applyFont="1" applyFill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center" vertical="center" wrapText="1"/>
    </xf>
    <xf numFmtId="176" fontId="21" fillId="5" borderId="50" xfId="0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10" fillId="0" borderId="0" xfId="1" applyFont="1" applyBorder="1" applyAlignment="1">
      <alignment horizontal="left" vertical="center" wrapText="1"/>
    </xf>
    <xf numFmtId="0" fontId="13" fillId="0" borderId="4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Border="1"/>
    <xf numFmtId="41" fontId="11" fillId="0" borderId="8" xfId="2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8" fillId="4" borderId="52" xfId="0" applyFont="1" applyFill="1" applyBorder="1" applyAlignment="1">
      <alignment horizontal="left" vertical="center" wrapText="1"/>
    </xf>
    <xf numFmtId="0" fontId="18" fillId="4" borderId="50" xfId="0" applyFont="1" applyFill="1" applyBorder="1" applyAlignment="1">
      <alignment horizontal="left" vertical="center" wrapText="1"/>
    </xf>
    <xf numFmtId="0" fontId="18" fillId="4" borderId="49" xfId="0" applyFont="1" applyFill="1" applyBorder="1" applyAlignment="1">
      <alignment horizontal="left" vertical="center" wrapText="1"/>
    </xf>
    <xf numFmtId="0" fontId="18" fillId="5" borderId="52" xfId="0" applyFont="1" applyFill="1" applyBorder="1" applyAlignment="1">
      <alignment horizontal="left" vertical="center" wrapText="1"/>
    </xf>
    <xf numFmtId="0" fontId="18" fillId="5" borderId="50" xfId="0" applyFont="1" applyFill="1" applyBorder="1" applyAlignment="1">
      <alignment horizontal="left" vertical="center" wrapText="1"/>
    </xf>
    <xf numFmtId="0" fontId="18" fillId="5" borderId="49" xfId="0" applyFont="1" applyFill="1" applyBorder="1" applyAlignment="1">
      <alignment horizontal="left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right"/>
    </xf>
    <xf numFmtId="0" fontId="21" fillId="4" borderId="52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0" fontId="21" fillId="4" borderId="50" xfId="0" applyFont="1" applyFill="1" applyBorder="1" applyAlignment="1">
      <alignment horizontal="center" vertical="center" wrapText="1"/>
    </xf>
    <xf numFmtId="0" fontId="21" fillId="5" borderId="52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topLeftCell="A16" workbookViewId="0">
      <selection activeCell="A13" sqref="A13:L14"/>
    </sheetView>
  </sheetViews>
  <sheetFormatPr defaultRowHeight="15" customHeight="1"/>
  <cols>
    <col min="1" max="1" width="10.625" style="1" customWidth="1"/>
    <col min="2" max="6" width="9.875" style="2" customWidth="1"/>
    <col min="7" max="7" width="13.625" style="2" customWidth="1"/>
    <col min="8" max="8" width="11.625" style="2" customWidth="1"/>
    <col min="9" max="33" width="9" style="2"/>
    <col min="34" max="16384" width="9" style="1"/>
  </cols>
  <sheetData>
    <row r="2" spans="1:12" s="1" customFormat="1" ht="13.5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s="1" customFormat="1" ht="13.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s="1" customFormat="1" ht="13.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1" customFormat="1" ht="13.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1" customFormat="1" ht="13.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1" customFormat="1" ht="13.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s="1" customFormat="1" ht="13.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1" customFormat="1" ht="13.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1" customFormat="1" ht="13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1" customFormat="1" ht="13.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13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1" customFormat="1" ht="13.5">
      <c r="A13" s="102" t="s">
        <v>36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1" customFormat="1" ht="33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8" spans="1:12" s="1" customFormat="1" ht="13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1" customFormat="1" ht="13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1" customFormat="1" ht="13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1" customFormat="1" ht="13.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1" customFormat="1" ht="21.75">
      <c r="B22" s="103" t="s">
        <v>15</v>
      </c>
      <c r="C22" s="103"/>
      <c r="D22" s="103"/>
      <c r="E22" s="103"/>
      <c r="F22" s="103"/>
      <c r="G22" s="103"/>
      <c r="H22" s="2"/>
      <c r="I22" s="2"/>
      <c r="J22" s="2"/>
      <c r="K22" s="2"/>
      <c r="L22" s="2"/>
    </row>
    <row r="23" spans="1:12" s="1" customFormat="1" ht="38.25">
      <c r="A23" s="104" t="s">
        <v>33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</sheetData>
  <mergeCells count="4">
    <mergeCell ref="A2:L6"/>
    <mergeCell ref="A13:L14"/>
    <mergeCell ref="B22:G22"/>
    <mergeCell ref="A23:L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0"/>
  <sheetViews>
    <sheetView tabSelected="1" workbookViewId="0">
      <selection activeCell="I12" sqref="I12"/>
    </sheetView>
  </sheetViews>
  <sheetFormatPr defaultRowHeight="20.100000000000001" customHeight="1"/>
  <cols>
    <col min="1" max="2" width="14.375" style="5" customWidth="1"/>
    <col min="3" max="5" width="15.125" style="6" customWidth="1"/>
    <col min="6" max="7" width="13.875" style="8" customWidth="1"/>
    <col min="8" max="9" width="15.125" style="9" customWidth="1"/>
    <col min="10" max="10" width="15.125" style="10" customWidth="1"/>
    <col min="11" max="16384" width="9" style="8"/>
  </cols>
  <sheetData>
    <row r="1" spans="1:10" ht="30" customHeight="1" thickBot="1">
      <c r="A1" s="111" t="s">
        <v>42</v>
      </c>
      <c r="B1" s="112"/>
      <c r="C1" s="113"/>
      <c r="D1" s="113"/>
      <c r="E1" s="113"/>
      <c r="J1" s="10" t="s">
        <v>0</v>
      </c>
    </row>
    <row r="2" spans="1:10" ht="19.5" customHeight="1" thickTop="1">
      <c r="A2" s="114" t="s">
        <v>1</v>
      </c>
      <c r="B2" s="115"/>
      <c r="C2" s="115"/>
      <c r="D2" s="115"/>
      <c r="E2" s="115"/>
      <c r="F2" s="116" t="s">
        <v>2</v>
      </c>
      <c r="G2" s="115"/>
      <c r="H2" s="115"/>
      <c r="I2" s="115"/>
      <c r="J2" s="117"/>
    </row>
    <row r="3" spans="1:10" ht="16.5" customHeight="1">
      <c r="A3" s="118" t="s">
        <v>3</v>
      </c>
      <c r="B3" s="119"/>
      <c r="C3" s="120" t="s">
        <v>4</v>
      </c>
      <c r="D3" s="120" t="s">
        <v>5</v>
      </c>
      <c r="E3" s="11" t="s">
        <v>6</v>
      </c>
      <c r="F3" s="122" t="s">
        <v>3</v>
      </c>
      <c r="G3" s="119"/>
      <c r="H3" s="120" t="s">
        <v>4</v>
      </c>
      <c r="I3" s="120" t="s">
        <v>7</v>
      </c>
      <c r="J3" s="12" t="s">
        <v>6</v>
      </c>
    </row>
    <row r="4" spans="1:10" ht="16.5" customHeight="1">
      <c r="A4" s="13" t="s">
        <v>8</v>
      </c>
      <c r="B4" s="14" t="s">
        <v>9</v>
      </c>
      <c r="C4" s="121"/>
      <c r="D4" s="121"/>
      <c r="E4" s="15" t="s">
        <v>10</v>
      </c>
      <c r="F4" s="16" t="s">
        <v>8</v>
      </c>
      <c r="G4" s="14" t="s">
        <v>9</v>
      </c>
      <c r="H4" s="121"/>
      <c r="I4" s="121"/>
      <c r="J4" s="17" t="s">
        <v>10</v>
      </c>
    </row>
    <row r="5" spans="1:10" s="18" customFormat="1" ht="31.5" customHeight="1">
      <c r="A5" s="107" t="s">
        <v>11</v>
      </c>
      <c r="B5" s="108"/>
      <c r="C5" s="78">
        <f>SUM(C6+C8+C13+C15+C17+C19)</f>
        <v>1664373000</v>
      </c>
      <c r="D5" s="78">
        <f>SUM(D6+D8+D13+D15+D17+D19)</f>
        <v>1666642786</v>
      </c>
      <c r="E5" s="79">
        <f t="shared" ref="E5:E11" si="0">D5-C5</f>
        <v>2269786</v>
      </c>
      <c r="F5" s="109" t="s">
        <v>12</v>
      </c>
      <c r="G5" s="109"/>
      <c r="H5" s="80">
        <f>SUM(H6+H10+H13+H16+H18+H20)</f>
        <v>1664373000</v>
      </c>
      <c r="I5" s="80">
        <f>SUM(I6+I10+I13+I16+I18+I20+I22)</f>
        <v>1607076824</v>
      </c>
      <c r="J5" s="72">
        <f t="shared" ref="J5:J21" si="1">I5-H5</f>
        <v>-57296176</v>
      </c>
    </row>
    <row r="6" spans="1:10" s="27" customFormat="1" ht="27" customHeight="1">
      <c r="A6" s="19" t="s">
        <v>13</v>
      </c>
      <c r="B6" s="20"/>
      <c r="C6" s="21">
        <f>C7</f>
        <v>63000000</v>
      </c>
      <c r="D6" s="21">
        <f>D7</f>
        <v>62000000</v>
      </c>
      <c r="E6" s="22">
        <f t="shared" si="0"/>
        <v>-1000000</v>
      </c>
      <c r="F6" s="23" t="s">
        <v>14</v>
      </c>
      <c r="G6" s="24"/>
      <c r="H6" s="25">
        <f>SUM(H7:H9)</f>
        <v>1339287000</v>
      </c>
      <c r="I6" s="26">
        <f>SUM(I7:I9)</f>
        <v>1322660990</v>
      </c>
      <c r="J6" s="73">
        <f t="shared" si="1"/>
        <v>-16626010</v>
      </c>
    </row>
    <row r="7" spans="1:10" s="34" customFormat="1" ht="27" customHeight="1">
      <c r="A7" s="28" t="s">
        <v>15</v>
      </c>
      <c r="B7" s="29" t="s">
        <v>16</v>
      </c>
      <c r="C7" s="30">
        <v>63000000</v>
      </c>
      <c r="D7" s="30">
        <v>62000000</v>
      </c>
      <c r="E7" s="31">
        <f t="shared" si="0"/>
        <v>-1000000</v>
      </c>
      <c r="F7" s="110"/>
      <c r="G7" s="29" t="s">
        <v>17</v>
      </c>
      <c r="H7" s="32">
        <v>1260360000</v>
      </c>
      <c r="I7" s="33">
        <v>1250576270</v>
      </c>
      <c r="J7" s="74">
        <f t="shared" si="1"/>
        <v>-9783730</v>
      </c>
    </row>
    <row r="8" spans="1:10" s="27" customFormat="1" ht="27" customHeight="1">
      <c r="A8" s="35" t="s">
        <v>18</v>
      </c>
      <c r="B8" s="36" t="s">
        <v>15</v>
      </c>
      <c r="C8" s="37">
        <f>SUM(C9:C11)</f>
        <v>1408604000</v>
      </c>
      <c r="D8" s="37">
        <f>SUM(D9:D11)</f>
        <v>1401426450</v>
      </c>
      <c r="E8" s="38">
        <f t="shared" si="0"/>
        <v>-7177550</v>
      </c>
      <c r="F8" s="110"/>
      <c r="G8" s="29" t="s">
        <v>19</v>
      </c>
      <c r="H8" s="32">
        <v>2550000</v>
      </c>
      <c r="I8" s="33">
        <v>1519330</v>
      </c>
      <c r="J8" s="74">
        <f t="shared" si="1"/>
        <v>-1030670</v>
      </c>
    </row>
    <row r="9" spans="1:10" s="34" customFormat="1" ht="27" customHeight="1">
      <c r="A9" s="39"/>
      <c r="B9" s="29" t="s">
        <v>37</v>
      </c>
      <c r="C9" s="30">
        <v>56633000</v>
      </c>
      <c r="D9" s="33">
        <v>53871730</v>
      </c>
      <c r="E9" s="31">
        <f t="shared" si="0"/>
        <v>-2761270</v>
      </c>
      <c r="F9" s="110"/>
      <c r="G9" s="29" t="s">
        <v>20</v>
      </c>
      <c r="H9" s="32">
        <v>76377000</v>
      </c>
      <c r="I9" s="33">
        <v>70565390</v>
      </c>
      <c r="J9" s="74">
        <f t="shared" si="1"/>
        <v>-5811610</v>
      </c>
    </row>
    <row r="10" spans="1:10" s="34" customFormat="1" ht="27" customHeight="1">
      <c r="A10" s="40"/>
      <c r="B10" s="29" t="s">
        <v>38</v>
      </c>
      <c r="C10" s="30">
        <v>827112000</v>
      </c>
      <c r="D10" s="30">
        <v>831767900</v>
      </c>
      <c r="E10" s="31">
        <f t="shared" si="0"/>
        <v>4655900</v>
      </c>
      <c r="F10" s="41" t="s">
        <v>21</v>
      </c>
      <c r="G10" s="36"/>
      <c r="H10" s="42">
        <f>SUM(H11:H12)</f>
        <v>28500000</v>
      </c>
      <c r="I10" s="42">
        <f>SUM(I11:I12)</f>
        <v>28096040</v>
      </c>
      <c r="J10" s="75">
        <f t="shared" si="1"/>
        <v>-403960</v>
      </c>
    </row>
    <row r="11" spans="1:10" s="34" customFormat="1" ht="27" customHeight="1">
      <c r="A11" s="28" t="s">
        <v>15</v>
      </c>
      <c r="B11" s="29" t="s">
        <v>39</v>
      </c>
      <c r="C11" s="30">
        <v>524859000</v>
      </c>
      <c r="D11" s="33">
        <v>515786820</v>
      </c>
      <c r="E11" s="31">
        <f t="shared" si="0"/>
        <v>-9072180</v>
      </c>
      <c r="F11" s="106"/>
      <c r="G11" s="29" t="s">
        <v>40</v>
      </c>
      <c r="H11" s="32">
        <v>2540000</v>
      </c>
      <c r="I11" s="33">
        <v>2420000</v>
      </c>
      <c r="J11" s="74">
        <f t="shared" si="1"/>
        <v>-120000</v>
      </c>
    </row>
    <row r="12" spans="1:10" s="34" customFormat="1" ht="27" customHeight="1">
      <c r="A12" s="43" t="s">
        <v>22</v>
      </c>
      <c r="B12" s="36" t="s">
        <v>15</v>
      </c>
      <c r="C12" s="38">
        <f>C13</f>
        <v>69912000</v>
      </c>
      <c r="D12" s="38">
        <f>D13</f>
        <v>78731716</v>
      </c>
      <c r="E12" s="38">
        <f t="shared" ref="E12:E19" si="2">D12-C12</f>
        <v>8819716</v>
      </c>
      <c r="F12" s="106"/>
      <c r="G12" s="29" t="s">
        <v>41</v>
      </c>
      <c r="H12" s="32">
        <v>25960000</v>
      </c>
      <c r="I12" s="33">
        <v>25676040</v>
      </c>
      <c r="J12" s="74">
        <f t="shared" si="1"/>
        <v>-283960</v>
      </c>
    </row>
    <row r="13" spans="1:10" s="27" customFormat="1" ht="27" customHeight="1">
      <c r="A13" s="28"/>
      <c r="B13" s="29" t="s">
        <v>22</v>
      </c>
      <c r="C13" s="30">
        <v>69912000</v>
      </c>
      <c r="D13" s="33">
        <v>78731716</v>
      </c>
      <c r="E13" s="31">
        <f t="shared" si="2"/>
        <v>8819716</v>
      </c>
      <c r="F13" s="44" t="s">
        <v>23</v>
      </c>
      <c r="G13" s="36"/>
      <c r="H13" s="42">
        <f>SUM(H14:H15)</f>
        <v>281785000</v>
      </c>
      <c r="I13" s="42">
        <f>SUM(I14:I15)</f>
        <v>241768423</v>
      </c>
      <c r="J13" s="75">
        <f t="shared" si="1"/>
        <v>-40016577</v>
      </c>
    </row>
    <row r="14" spans="1:10" s="34" customFormat="1" ht="27" customHeight="1">
      <c r="A14" s="43" t="s">
        <v>24</v>
      </c>
      <c r="B14" s="36" t="s">
        <v>15</v>
      </c>
      <c r="C14" s="38">
        <f>C15</f>
        <v>40925000</v>
      </c>
      <c r="D14" s="38">
        <f>D15</f>
        <v>37593640</v>
      </c>
      <c r="E14" s="38">
        <f t="shared" si="2"/>
        <v>-3331360</v>
      </c>
      <c r="F14" s="45"/>
      <c r="G14" s="29" t="s">
        <v>20</v>
      </c>
      <c r="H14" s="32">
        <v>193460000</v>
      </c>
      <c r="I14" s="33">
        <v>171715713</v>
      </c>
      <c r="J14" s="74">
        <f t="shared" si="1"/>
        <v>-21744287</v>
      </c>
    </row>
    <row r="15" spans="1:10" s="27" customFormat="1" ht="27" customHeight="1">
      <c r="A15" s="28"/>
      <c r="B15" s="29" t="s">
        <v>24</v>
      </c>
      <c r="C15" s="30">
        <v>40925000</v>
      </c>
      <c r="D15" s="33">
        <v>37593640</v>
      </c>
      <c r="E15" s="31">
        <f t="shared" si="2"/>
        <v>-3331360</v>
      </c>
      <c r="F15" s="45"/>
      <c r="G15" s="29" t="s">
        <v>25</v>
      </c>
      <c r="H15" s="32">
        <v>88325000</v>
      </c>
      <c r="I15" s="33">
        <v>70052710</v>
      </c>
      <c r="J15" s="74">
        <f t="shared" si="1"/>
        <v>-18272290</v>
      </c>
    </row>
    <row r="16" spans="1:10" s="34" customFormat="1" ht="27" customHeight="1">
      <c r="A16" s="43" t="s">
        <v>26</v>
      </c>
      <c r="B16" s="36" t="s">
        <v>15</v>
      </c>
      <c r="C16" s="38">
        <f>C17</f>
        <v>50482000</v>
      </c>
      <c r="D16" s="38">
        <f>D17</f>
        <v>50482197</v>
      </c>
      <c r="E16" s="38">
        <f t="shared" si="2"/>
        <v>197</v>
      </c>
      <c r="F16" s="41" t="s">
        <v>34</v>
      </c>
      <c r="G16" s="36"/>
      <c r="H16" s="42">
        <f>SUM(H17)</f>
        <v>14551000</v>
      </c>
      <c r="I16" s="42">
        <f>SUM(I17)</f>
        <v>14551371</v>
      </c>
      <c r="J16" s="75">
        <f t="shared" si="1"/>
        <v>371</v>
      </c>
    </row>
    <row r="17" spans="1:10" s="27" customFormat="1" ht="27" customHeight="1">
      <c r="A17" s="28"/>
      <c r="B17" s="29" t="s">
        <v>26</v>
      </c>
      <c r="C17" s="30">
        <v>50482000</v>
      </c>
      <c r="D17" s="33">
        <v>50482197</v>
      </c>
      <c r="E17" s="31">
        <f t="shared" si="2"/>
        <v>197</v>
      </c>
      <c r="F17" s="46"/>
      <c r="G17" s="29" t="s">
        <v>35</v>
      </c>
      <c r="H17" s="32">
        <v>14551000</v>
      </c>
      <c r="I17" s="33">
        <v>14551371</v>
      </c>
      <c r="J17" s="74">
        <f t="shared" si="1"/>
        <v>371</v>
      </c>
    </row>
    <row r="18" spans="1:10" s="34" customFormat="1" ht="27" customHeight="1">
      <c r="A18" s="43" t="s">
        <v>28</v>
      </c>
      <c r="B18" s="36" t="s">
        <v>15</v>
      </c>
      <c r="C18" s="38">
        <f>C19+C20</f>
        <v>31450000</v>
      </c>
      <c r="D18" s="38">
        <f>D19+D20</f>
        <v>36408783</v>
      </c>
      <c r="E18" s="38">
        <f t="shared" si="2"/>
        <v>4958783</v>
      </c>
      <c r="F18" s="44" t="s">
        <v>27</v>
      </c>
      <c r="G18" s="36"/>
      <c r="H18" s="42">
        <f>SUM(H19)</f>
        <v>0</v>
      </c>
      <c r="I18" s="47">
        <f>SUM(I19)</f>
        <v>0</v>
      </c>
      <c r="J18" s="75">
        <f t="shared" si="1"/>
        <v>0</v>
      </c>
    </row>
    <row r="19" spans="1:10" s="27" customFormat="1" ht="27" customHeight="1">
      <c r="A19" s="48"/>
      <c r="B19" s="49" t="s">
        <v>28</v>
      </c>
      <c r="C19" s="50">
        <v>31450000</v>
      </c>
      <c r="D19" s="33">
        <v>36408783</v>
      </c>
      <c r="E19" s="51">
        <f t="shared" si="2"/>
        <v>4958783</v>
      </c>
      <c r="F19" s="45"/>
      <c r="G19" s="52" t="s">
        <v>27</v>
      </c>
      <c r="H19" s="53">
        <v>0</v>
      </c>
      <c r="I19" s="33">
        <v>0</v>
      </c>
      <c r="J19" s="76">
        <f t="shared" si="1"/>
        <v>0</v>
      </c>
    </row>
    <row r="20" spans="1:10" s="27" customFormat="1" ht="27" customHeight="1">
      <c r="A20" s="54"/>
      <c r="B20" s="29"/>
      <c r="C20" s="30"/>
      <c r="D20" s="33"/>
      <c r="E20" s="31"/>
      <c r="F20" s="44" t="s">
        <v>29</v>
      </c>
      <c r="G20" s="36"/>
      <c r="H20" s="42">
        <f>H21</f>
        <v>250000</v>
      </c>
      <c r="I20" s="47">
        <f>SUM(I21)</f>
        <v>0</v>
      </c>
      <c r="J20" s="75">
        <f t="shared" si="1"/>
        <v>-250000</v>
      </c>
    </row>
    <row r="21" spans="1:10" s="27" customFormat="1" ht="27" customHeight="1">
      <c r="A21" s="54"/>
      <c r="B21" s="29"/>
      <c r="C21" s="30"/>
      <c r="D21" s="33"/>
      <c r="E21" s="31"/>
      <c r="F21" s="45"/>
      <c r="G21" s="52" t="s">
        <v>30</v>
      </c>
      <c r="H21" s="53">
        <v>250000</v>
      </c>
      <c r="I21" s="33">
        <v>0</v>
      </c>
      <c r="J21" s="76">
        <f t="shared" si="1"/>
        <v>-250000</v>
      </c>
    </row>
    <row r="22" spans="1:10" s="27" customFormat="1" ht="27" customHeight="1">
      <c r="A22" s="55"/>
      <c r="B22" s="29"/>
      <c r="C22" s="30"/>
      <c r="D22" s="33"/>
      <c r="E22" s="31"/>
      <c r="F22" s="44" t="s">
        <v>26</v>
      </c>
      <c r="G22" s="36"/>
      <c r="H22" s="42">
        <f>SUM(H23)</f>
        <v>0</v>
      </c>
      <c r="I22" s="47">
        <f>SUM(I23)</f>
        <v>0</v>
      </c>
      <c r="J22" s="75">
        <f t="shared" ref="J22:J23" si="3">I22-H22</f>
        <v>0</v>
      </c>
    </row>
    <row r="23" spans="1:10" s="27" customFormat="1" ht="27" customHeight="1" thickBot="1">
      <c r="A23" s="56"/>
      <c r="B23" s="57"/>
      <c r="C23" s="58"/>
      <c r="D23" s="59"/>
      <c r="E23" s="60"/>
      <c r="F23" s="61"/>
      <c r="G23" s="62" t="s">
        <v>31</v>
      </c>
      <c r="H23" s="63">
        <v>0</v>
      </c>
      <c r="I23" s="59"/>
      <c r="J23" s="77">
        <f t="shared" si="3"/>
        <v>0</v>
      </c>
    </row>
    <row r="24" spans="1:10" s="27" customFormat="1" ht="21.75" customHeight="1" thickTop="1">
      <c r="A24" s="64"/>
      <c r="B24" s="64"/>
      <c r="C24" s="65"/>
      <c r="D24" s="66"/>
      <c r="E24" s="67"/>
      <c r="F24" s="64"/>
      <c r="G24" s="64"/>
      <c r="H24" s="68"/>
      <c r="I24" s="66"/>
      <c r="J24" s="69"/>
    </row>
    <row r="25" spans="1:10" s="7" customFormat="1" ht="24.75" customHeight="1">
      <c r="A25" s="4"/>
      <c r="B25" s="4"/>
      <c r="C25" s="4"/>
      <c r="D25" s="4"/>
      <c r="E25" s="4"/>
      <c r="F25" s="105"/>
      <c r="G25" s="105"/>
      <c r="H25" s="105"/>
      <c r="I25" s="105"/>
      <c r="J25" s="105"/>
    </row>
    <row r="26" spans="1:10" s="7" customFormat="1" ht="20.100000000000001" customHeight="1">
      <c r="A26" s="4"/>
      <c r="B26" s="5"/>
      <c r="C26" s="6"/>
      <c r="D26" s="6"/>
      <c r="E26" s="6"/>
      <c r="H26" s="70"/>
      <c r="I26" s="70"/>
      <c r="J26" s="71"/>
    </row>
    <row r="27" spans="1:10" s="7" customFormat="1" ht="20.100000000000001" customHeight="1">
      <c r="A27" s="4"/>
      <c r="B27" s="4"/>
      <c r="C27" s="4"/>
      <c r="D27" s="4"/>
      <c r="E27" s="4"/>
      <c r="H27" s="70"/>
      <c r="I27" s="70"/>
      <c r="J27" s="71"/>
    </row>
    <row r="28" spans="1:10" s="7" customFormat="1" ht="20.100000000000001" customHeight="1">
      <c r="A28" s="4"/>
      <c r="B28" s="4"/>
      <c r="C28" s="4"/>
      <c r="D28" s="4"/>
      <c r="E28" s="4"/>
      <c r="H28" s="70"/>
      <c r="I28" s="70"/>
      <c r="J28" s="71"/>
    </row>
    <row r="29" spans="1:10" s="7" customFormat="1" ht="20.100000000000001" customHeight="1">
      <c r="A29" s="4"/>
      <c r="B29" s="4"/>
      <c r="C29" s="4"/>
      <c r="D29" s="4"/>
      <c r="E29" s="4"/>
      <c r="H29" s="70"/>
      <c r="I29" s="70"/>
      <c r="J29" s="71"/>
    </row>
    <row r="30" spans="1:10" s="7" customFormat="1" ht="21" customHeight="1">
      <c r="A30" s="4"/>
      <c r="B30" s="4"/>
      <c r="C30" s="4"/>
      <c r="D30" s="4"/>
      <c r="E30" s="4"/>
      <c r="H30" s="70"/>
      <c r="I30" s="70"/>
      <c r="J30" s="71"/>
    </row>
    <row r="31" spans="1:10" s="7" customFormat="1" ht="20.100000000000001" customHeight="1">
      <c r="A31" s="4"/>
      <c r="B31" s="5"/>
      <c r="C31" s="6"/>
      <c r="D31" s="6"/>
      <c r="E31" s="6"/>
      <c r="H31" s="70"/>
      <c r="I31" s="70"/>
      <c r="J31" s="71"/>
    </row>
    <row r="32" spans="1:10" s="7" customFormat="1" ht="20.100000000000001" customHeight="1">
      <c r="A32" s="4"/>
      <c r="B32" s="4"/>
      <c r="C32" s="4"/>
      <c r="D32" s="4"/>
      <c r="E32" s="4"/>
      <c r="H32" s="70"/>
      <c r="I32" s="70"/>
      <c r="J32" s="71"/>
    </row>
    <row r="33" spans="1:10" s="7" customFormat="1" ht="20.100000000000001" customHeight="1">
      <c r="A33" s="5"/>
      <c r="B33" s="5"/>
      <c r="C33" s="6"/>
      <c r="D33" s="6"/>
      <c r="E33" s="6"/>
      <c r="H33" s="70"/>
      <c r="I33" s="70"/>
      <c r="J33" s="71"/>
    </row>
    <row r="34" spans="1:10" s="7" customFormat="1" ht="20.100000000000001" customHeight="1">
      <c r="A34" s="5"/>
      <c r="B34" s="5"/>
      <c r="C34" s="6"/>
      <c r="D34" s="6"/>
      <c r="E34" s="6"/>
      <c r="H34" s="70"/>
      <c r="I34" s="70"/>
      <c r="J34" s="71"/>
    </row>
    <row r="35" spans="1:10" s="7" customFormat="1" ht="20.100000000000001" customHeight="1">
      <c r="A35" s="5"/>
      <c r="B35" s="5"/>
      <c r="C35" s="6"/>
      <c r="D35" s="6"/>
      <c r="E35" s="6"/>
      <c r="H35" s="70"/>
      <c r="I35" s="70"/>
      <c r="J35" s="71"/>
    </row>
    <row r="36" spans="1:10" s="7" customFormat="1" ht="20.100000000000001" customHeight="1">
      <c r="A36" s="5"/>
      <c r="B36" s="5"/>
      <c r="C36" s="6"/>
      <c r="D36" s="6"/>
      <c r="E36" s="6"/>
      <c r="H36" s="70"/>
      <c r="I36" s="70"/>
      <c r="J36" s="71"/>
    </row>
    <row r="37" spans="1:10" s="7" customFormat="1" ht="20.100000000000001" customHeight="1">
      <c r="A37" s="5"/>
      <c r="B37" s="5"/>
      <c r="C37" s="6"/>
      <c r="D37" s="6"/>
      <c r="E37" s="6"/>
      <c r="H37" s="70"/>
      <c r="I37" s="70"/>
      <c r="J37" s="71"/>
    </row>
    <row r="38" spans="1:10" s="7" customFormat="1" ht="20.100000000000001" customHeight="1">
      <c r="A38" s="5"/>
      <c r="B38" s="5"/>
      <c r="C38" s="6"/>
      <c r="D38" s="6"/>
      <c r="E38" s="6"/>
      <c r="H38" s="70"/>
      <c r="I38" s="70"/>
      <c r="J38" s="71"/>
    </row>
    <row r="39" spans="1:10" s="7" customFormat="1" ht="20.100000000000001" customHeight="1">
      <c r="A39" s="5"/>
      <c r="B39" s="5"/>
      <c r="C39" s="6"/>
      <c r="D39" s="6"/>
      <c r="E39" s="6"/>
      <c r="H39" s="70"/>
      <c r="I39" s="70"/>
      <c r="J39" s="71"/>
    </row>
    <row r="40" spans="1:10" s="7" customFormat="1" ht="20.100000000000001" customHeight="1">
      <c r="A40" s="5"/>
      <c r="B40" s="5"/>
      <c r="C40" s="6"/>
      <c r="D40" s="6"/>
      <c r="E40" s="6"/>
      <c r="H40" s="70"/>
      <c r="I40" s="70"/>
      <c r="J40" s="71"/>
    </row>
    <row r="41" spans="1:10" s="7" customFormat="1" ht="20.100000000000001" customHeight="1">
      <c r="A41" s="5"/>
      <c r="B41" s="5"/>
      <c r="C41" s="6"/>
      <c r="D41" s="6"/>
      <c r="E41" s="6"/>
      <c r="H41" s="70"/>
      <c r="I41" s="70"/>
      <c r="J41" s="71"/>
    </row>
    <row r="42" spans="1:10" s="7" customFormat="1" ht="20.100000000000001" customHeight="1">
      <c r="A42" s="5"/>
      <c r="B42" s="5"/>
      <c r="C42" s="6"/>
      <c r="D42" s="6"/>
      <c r="E42" s="6"/>
      <c r="H42" s="70"/>
      <c r="I42" s="70"/>
      <c r="J42" s="71"/>
    </row>
    <row r="43" spans="1:10" s="7" customFormat="1" ht="20.100000000000001" customHeight="1">
      <c r="A43" s="5"/>
      <c r="B43" s="5"/>
      <c r="C43" s="6"/>
      <c r="D43" s="6"/>
      <c r="E43" s="6"/>
      <c r="H43" s="70"/>
      <c r="I43" s="70"/>
      <c r="J43" s="71"/>
    </row>
    <row r="44" spans="1:10" s="7" customFormat="1" ht="20.100000000000001" customHeight="1">
      <c r="A44" s="5"/>
      <c r="B44" s="5"/>
      <c r="C44" s="6"/>
      <c r="D44" s="6"/>
      <c r="E44" s="6"/>
      <c r="H44" s="70"/>
      <c r="I44" s="70"/>
      <c r="J44" s="71"/>
    </row>
    <row r="45" spans="1:10" s="7" customFormat="1" ht="20.100000000000001" customHeight="1">
      <c r="A45" s="5"/>
      <c r="B45" s="5"/>
      <c r="C45" s="6"/>
      <c r="D45" s="6"/>
      <c r="E45" s="6"/>
      <c r="H45" s="70"/>
      <c r="I45" s="70"/>
      <c r="J45" s="71"/>
    </row>
    <row r="46" spans="1:10" s="7" customFormat="1" ht="20.100000000000001" customHeight="1">
      <c r="A46" s="5"/>
      <c r="B46" s="5"/>
      <c r="C46" s="6"/>
      <c r="D46" s="6"/>
      <c r="E46" s="6"/>
      <c r="H46" s="70"/>
      <c r="I46" s="70"/>
      <c r="J46" s="71"/>
    </row>
    <row r="47" spans="1:10" s="7" customFormat="1" ht="20.100000000000001" customHeight="1">
      <c r="A47" s="5"/>
      <c r="B47" s="5"/>
      <c r="C47" s="6"/>
      <c r="D47" s="6"/>
      <c r="E47" s="6"/>
      <c r="H47" s="70"/>
      <c r="I47" s="70"/>
      <c r="J47" s="71"/>
    </row>
    <row r="48" spans="1:10" s="7" customFormat="1" ht="20.100000000000001" customHeight="1">
      <c r="A48" s="5"/>
      <c r="B48" s="5"/>
      <c r="C48" s="6"/>
      <c r="D48" s="6"/>
      <c r="E48" s="6"/>
      <c r="H48" s="70"/>
      <c r="I48" s="70"/>
      <c r="J48" s="71"/>
    </row>
    <row r="49" spans="1:10" s="7" customFormat="1" ht="20.100000000000001" customHeight="1">
      <c r="A49" s="5"/>
      <c r="B49" s="5"/>
      <c r="C49" s="6"/>
      <c r="D49" s="6"/>
      <c r="E49" s="6"/>
      <c r="H49" s="70"/>
      <c r="I49" s="70"/>
      <c r="J49" s="71"/>
    </row>
    <row r="50" spans="1:10" s="7" customFormat="1" ht="20.100000000000001" customHeight="1">
      <c r="A50" s="5"/>
      <c r="B50" s="5"/>
      <c r="C50" s="6"/>
      <c r="D50" s="6"/>
      <c r="E50" s="6"/>
      <c r="H50" s="70"/>
      <c r="I50" s="70"/>
      <c r="J50" s="71"/>
    </row>
    <row r="51" spans="1:10" s="7" customFormat="1" ht="20.100000000000001" customHeight="1">
      <c r="A51" s="5"/>
      <c r="B51" s="5"/>
      <c r="C51" s="6"/>
      <c r="D51" s="6"/>
      <c r="E51" s="6"/>
      <c r="H51" s="70"/>
      <c r="I51" s="70"/>
      <c r="J51" s="71"/>
    </row>
    <row r="52" spans="1:10" s="7" customFormat="1" ht="20.100000000000001" customHeight="1">
      <c r="A52" s="5"/>
      <c r="B52" s="5"/>
      <c r="C52" s="6"/>
      <c r="D52" s="6"/>
      <c r="E52" s="6"/>
      <c r="H52" s="70"/>
      <c r="I52" s="70"/>
      <c r="J52" s="71"/>
    </row>
    <row r="53" spans="1:10" s="7" customFormat="1" ht="20.100000000000001" customHeight="1">
      <c r="A53" s="5"/>
      <c r="B53" s="5"/>
      <c r="C53" s="6"/>
      <c r="D53" s="6"/>
      <c r="E53" s="6"/>
      <c r="H53" s="70"/>
      <c r="I53" s="70"/>
      <c r="J53" s="71"/>
    </row>
    <row r="54" spans="1:10" s="7" customFormat="1" ht="20.100000000000001" customHeight="1">
      <c r="A54" s="5"/>
      <c r="B54" s="5"/>
      <c r="C54" s="6"/>
      <c r="D54" s="6"/>
      <c r="E54" s="6"/>
      <c r="H54" s="70"/>
      <c r="I54" s="70"/>
      <c r="J54" s="71"/>
    </row>
    <row r="55" spans="1:10" s="7" customFormat="1" ht="20.100000000000001" customHeight="1">
      <c r="A55" s="5"/>
      <c r="B55" s="5"/>
      <c r="C55" s="6"/>
      <c r="D55" s="6"/>
      <c r="E55" s="6"/>
      <c r="H55" s="70"/>
      <c r="I55" s="70"/>
      <c r="J55" s="71"/>
    </row>
    <row r="56" spans="1:10" s="7" customFormat="1" ht="20.100000000000001" customHeight="1">
      <c r="A56" s="5"/>
      <c r="B56" s="5"/>
      <c r="C56" s="6"/>
      <c r="D56" s="6"/>
      <c r="E56" s="6"/>
      <c r="H56" s="70"/>
      <c r="I56" s="70"/>
      <c r="J56" s="71"/>
    </row>
    <row r="57" spans="1:10" s="7" customFormat="1" ht="20.100000000000001" customHeight="1">
      <c r="A57" s="5"/>
      <c r="B57" s="5"/>
      <c r="C57" s="6"/>
      <c r="D57" s="6"/>
      <c r="E57" s="6"/>
      <c r="H57" s="70"/>
      <c r="I57" s="70"/>
      <c r="J57" s="71"/>
    </row>
    <row r="58" spans="1:10" s="7" customFormat="1" ht="20.100000000000001" customHeight="1">
      <c r="A58" s="5"/>
      <c r="B58" s="5"/>
      <c r="C58" s="6"/>
      <c r="D58" s="6"/>
      <c r="E58" s="6"/>
      <c r="H58" s="70"/>
      <c r="I58" s="70"/>
      <c r="J58" s="71"/>
    </row>
    <row r="59" spans="1:10" s="7" customFormat="1" ht="20.100000000000001" customHeight="1">
      <c r="A59" s="5"/>
      <c r="B59" s="5"/>
      <c r="C59" s="6"/>
      <c r="D59" s="6"/>
      <c r="E59" s="6"/>
      <c r="H59" s="70"/>
      <c r="I59" s="70"/>
      <c r="J59" s="71"/>
    </row>
    <row r="60" spans="1:10" s="7" customFormat="1" ht="20.100000000000001" customHeight="1">
      <c r="A60" s="5"/>
      <c r="B60" s="5"/>
      <c r="C60" s="6"/>
      <c r="D60" s="6"/>
      <c r="E60" s="6"/>
      <c r="H60" s="70"/>
      <c r="I60" s="70"/>
      <c r="J60" s="71"/>
    </row>
    <row r="61" spans="1:10" s="7" customFormat="1" ht="20.100000000000001" customHeight="1">
      <c r="A61" s="5"/>
      <c r="B61" s="5"/>
      <c r="C61" s="6"/>
      <c r="D61" s="6"/>
      <c r="E61" s="6"/>
      <c r="H61" s="70"/>
      <c r="I61" s="70"/>
      <c r="J61" s="71"/>
    </row>
    <row r="62" spans="1:10" s="7" customFormat="1" ht="20.100000000000001" customHeight="1">
      <c r="A62" s="5"/>
      <c r="B62" s="5"/>
      <c r="C62" s="6"/>
      <c r="D62" s="6"/>
      <c r="E62" s="6"/>
      <c r="H62" s="70"/>
      <c r="I62" s="70"/>
      <c r="J62" s="71"/>
    </row>
    <row r="63" spans="1:10" s="7" customFormat="1" ht="20.100000000000001" customHeight="1">
      <c r="A63" s="5"/>
      <c r="B63" s="5"/>
      <c r="C63" s="6"/>
      <c r="D63" s="6"/>
      <c r="E63" s="6"/>
      <c r="H63" s="70"/>
      <c r="I63" s="70"/>
      <c r="J63" s="71"/>
    </row>
    <row r="64" spans="1:10" s="7" customFormat="1" ht="20.100000000000001" customHeight="1">
      <c r="A64" s="5"/>
      <c r="B64" s="5"/>
      <c r="C64" s="6"/>
      <c r="D64" s="6"/>
      <c r="E64" s="6"/>
      <c r="H64" s="70"/>
      <c r="I64" s="70"/>
      <c r="J64" s="71"/>
    </row>
    <row r="65" spans="1:10" s="7" customFormat="1" ht="20.100000000000001" customHeight="1">
      <c r="A65" s="5"/>
      <c r="B65" s="5"/>
      <c r="C65" s="6"/>
      <c r="D65" s="6"/>
      <c r="E65" s="6"/>
      <c r="H65" s="70"/>
      <c r="I65" s="70"/>
      <c r="J65" s="71"/>
    </row>
    <row r="66" spans="1:10" s="7" customFormat="1" ht="20.100000000000001" customHeight="1">
      <c r="A66" s="5"/>
      <c r="B66" s="5"/>
      <c r="C66" s="6"/>
      <c r="D66" s="6"/>
      <c r="E66" s="6"/>
      <c r="H66" s="70"/>
      <c r="I66" s="70"/>
      <c r="J66" s="71"/>
    </row>
    <row r="67" spans="1:10" s="7" customFormat="1" ht="20.100000000000001" customHeight="1">
      <c r="A67" s="5"/>
      <c r="B67" s="5"/>
      <c r="C67" s="6"/>
      <c r="D67" s="6"/>
      <c r="E67" s="6"/>
      <c r="H67" s="70"/>
      <c r="I67" s="70"/>
      <c r="J67" s="71"/>
    </row>
    <row r="68" spans="1:10" s="7" customFormat="1" ht="20.100000000000001" customHeight="1">
      <c r="A68" s="5"/>
      <c r="B68" s="5"/>
      <c r="C68" s="6"/>
      <c r="D68" s="6"/>
      <c r="E68" s="6"/>
      <c r="H68" s="70"/>
      <c r="I68" s="70"/>
      <c r="J68" s="71"/>
    </row>
    <row r="69" spans="1:10" s="7" customFormat="1" ht="20.100000000000001" customHeight="1">
      <c r="A69" s="5"/>
      <c r="B69" s="5"/>
      <c r="C69" s="6"/>
      <c r="D69" s="6"/>
      <c r="E69" s="6"/>
      <c r="H69" s="70"/>
      <c r="I69" s="70"/>
      <c r="J69" s="71"/>
    </row>
    <row r="70" spans="1:10" s="7" customFormat="1" ht="20.100000000000001" customHeight="1">
      <c r="A70" s="5"/>
      <c r="B70" s="5"/>
      <c r="C70" s="6"/>
      <c r="D70" s="6"/>
      <c r="E70" s="6"/>
      <c r="H70" s="70"/>
      <c r="I70" s="70"/>
      <c r="J70" s="71"/>
    </row>
    <row r="71" spans="1:10" s="7" customFormat="1" ht="20.100000000000001" customHeight="1">
      <c r="A71" s="5"/>
      <c r="B71" s="5"/>
      <c r="C71" s="6"/>
      <c r="D71" s="6"/>
      <c r="E71" s="6"/>
      <c r="H71" s="70"/>
      <c r="I71" s="70"/>
      <c r="J71" s="71"/>
    </row>
    <row r="72" spans="1:10" s="7" customFormat="1" ht="20.100000000000001" customHeight="1">
      <c r="A72" s="5"/>
      <c r="B72" s="5"/>
      <c r="C72" s="6"/>
      <c r="D72" s="6"/>
      <c r="E72" s="6"/>
      <c r="H72" s="70"/>
      <c r="I72" s="70"/>
      <c r="J72" s="71"/>
    </row>
    <row r="73" spans="1:10" s="7" customFormat="1" ht="20.100000000000001" customHeight="1">
      <c r="A73" s="5"/>
      <c r="B73" s="5"/>
      <c r="C73" s="6"/>
      <c r="D73" s="6"/>
      <c r="E73" s="6"/>
      <c r="H73" s="70"/>
      <c r="I73" s="70"/>
      <c r="J73" s="71"/>
    </row>
    <row r="74" spans="1:10" s="7" customFormat="1" ht="20.100000000000001" customHeight="1">
      <c r="A74" s="5"/>
      <c r="B74" s="5"/>
      <c r="C74" s="6"/>
      <c r="D74" s="6"/>
      <c r="E74" s="6"/>
      <c r="H74" s="70"/>
      <c r="I74" s="70"/>
      <c r="J74" s="71"/>
    </row>
    <row r="75" spans="1:10" s="7" customFormat="1" ht="20.100000000000001" customHeight="1">
      <c r="A75" s="5"/>
      <c r="B75" s="5"/>
      <c r="C75" s="6"/>
      <c r="D75" s="6"/>
      <c r="E75" s="6"/>
      <c r="H75" s="70"/>
      <c r="I75" s="70"/>
      <c r="J75" s="71"/>
    </row>
    <row r="76" spans="1:10" s="7" customFormat="1" ht="20.100000000000001" customHeight="1">
      <c r="A76" s="5"/>
      <c r="B76" s="5"/>
      <c r="C76" s="6"/>
      <c r="D76" s="6"/>
      <c r="E76" s="6"/>
      <c r="H76" s="70"/>
      <c r="I76" s="70"/>
      <c r="J76" s="71"/>
    </row>
    <row r="77" spans="1:10" s="7" customFormat="1" ht="20.100000000000001" customHeight="1">
      <c r="A77" s="5"/>
      <c r="B77" s="5"/>
      <c r="C77" s="6"/>
      <c r="D77" s="6"/>
      <c r="E77" s="6"/>
      <c r="H77" s="70"/>
      <c r="I77" s="70"/>
      <c r="J77" s="71"/>
    </row>
    <row r="78" spans="1:10" s="7" customFormat="1" ht="20.100000000000001" customHeight="1">
      <c r="A78" s="5"/>
      <c r="B78" s="5"/>
      <c r="C78" s="6"/>
      <c r="D78" s="6"/>
      <c r="E78" s="6"/>
      <c r="H78" s="70"/>
      <c r="I78" s="70"/>
      <c r="J78" s="71"/>
    </row>
    <row r="79" spans="1:10" s="7" customFormat="1" ht="20.100000000000001" customHeight="1">
      <c r="A79" s="5"/>
      <c r="B79" s="5"/>
      <c r="C79" s="6"/>
      <c r="D79" s="6"/>
      <c r="E79" s="6"/>
      <c r="H79" s="70"/>
      <c r="I79" s="70"/>
      <c r="J79" s="71"/>
    </row>
    <row r="80" spans="1:10" s="7" customFormat="1" ht="20.100000000000001" customHeight="1">
      <c r="A80" s="5"/>
      <c r="B80" s="5"/>
      <c r="C80" s="6"/>
      <c r="D80" s="6"/>
      <c r="E80" s="6"/>
      <c r="H80" s="70"/>
      <c r="I80" s="70"/>
      <c r="J80" s="71"/>
    </row>
    <row r="81" spans="1:10" s="7" customFormat="1" ht="20.100000000000001" customHeight="1">
      <c r="A81" s="5"/>
      <c r="B81" s="5"/>
      <c r="C81" s="6"/>
      <c r="D81" s="6"/>
      <c r="E81" s="6"/>
      <c r="H81" s="70"/>
      <c r="I81" s="70"/>
      <c r="J81" s="71"/>
    </row>
    <row r="82" spans="1:10" s="7" customFormat="1" ht="20.100000000000001" customHeight="1">
      <c r="A82" s="5"/>
      <c r="B82" s="5"/>
      <c r="C82" s="6"/>
      <c r="D82" s="6"/>
      <c r="E82" s="6"/>
      <c r="H82" s="70"/>
      <c r="I82" s="70"/>
      <c r="J82" s="71"/>
    </row>
    <row r="83" spans="1:10" s="7" customFormat="1" ht="20.100000000000001" customHeight="1">
      <c r="A83" s="5"/>
      <c r="B83" s="5"/>
      <c r="C83" s="6"/>
      <c r="D83" s="6"/>
      <c r="E83" s="6"/>
      <c r="H83" s="70"/>
      <c r="I83" s="70"/>
      <c r="J83" s="71"/>
    </row>
    <row r="84" spans="1:10" s="7" customFormat="1" ht="20.100000000000001" customHeight="1">
      <c r="A84" s="5"/>
      <c r="B84" s="5"/>
      <c r="C84" s="6"/>
      <c r="D84" s="6"/>
      <c r="E84" s="6"/>
      <c r="H84" s="70"/>
      <c r="I84" s="70"/>
      <c r="J84" s="71"/>
    </row>
    <row r="85" spans="1:10" s="7" customFormat="1" ht="20.100000000000001" customHeight="1">
      <c r="A85" s="5"/>
      <c r="B85" s="5"/>
      <c r="C85" s="6"/>
      <c r="D85" s="6"/>
      <c r="E85" s="6"/>
      <c r="H85" s="70"/>
      <c r="I85" s="70"/>
      <c r="J85" s="71"/>
    </row>
    <row r="86" spans="1:10" s="7" customFormat="1" ht="20.100000000000001" customHeight="1">
      <c r="A86" s="5"/>
      <c r="B86" s="5"/>
      <c r="C86" s="6"/>
      <c r="D86" s="6"/>
      <c r="E86" s="6"/>
      <c r="H86" s="70"/>
      <c r="I86" s="70"/>
      <c r="J86" s="71"/>
    </row>
    <row r="87" spans="1:10" s="7" customFormat="1" ht="20.100000000000001" customHeight="1">
      <c r="A87" s="5"/>
      <c r="B87" s="5"/>
      <c r="C87" s="6"/>
      <c r="D87" s="6"/>
      <c r="E87" s="6"/>
      <c r="H87" s="70"/>
      <c r="I87" s="70"/>
      <c r="J87" s="71"/>
    </row>
    <row r="88" spans="1:10" s="7" customFormat="1" ht="20.100000000000001" customHeight="1">
      <c r="A88" s="5"/>
      <c r="B88" s="5"/>
      <c r="C88" s="6"/>
      <c r="D88" s="6"/>
      <c r="E88" s="6"/>
      <c r="H88" s="70"/>
      <c r="I88" s="70"/>
      <c r="J88" s="71"/>
    </row>
    <row r="89" spans="1:10" s="7" customFormat="1" ht="20.100000000000001" customHeight="1">
      <c r="A89" s="5"/>
      <c r="B89" s="5"/>
      <c r="C89" s="6"/>
      <c r="D89" s="6"/>
      <c r="E89" s="6"/>
      <c r="H89" s="70"/>
      <c r="I89" s="70"/>
      <c r="J89" s="71"/>
    </row>
    <row r="90" spans="1:10" s="7" customFormat="1" ht="20.100000000000001" customHeight="1">
      <c r="A90" s="5"/>
      <c r="B90" s="5"/>
      <c r="C90" s="6"/>
      <c r="D90" s="6"/>
      <c r="E90" s="6"/>
      <c r="H90" s="70"/>
      <c r="I90" s="70"/>
      <c r="J90" s="71"/>
    </row>
    <row r="91" spans="1:10" s="7" customFormat="1" ht="20.100000000000001" customHeight="1">
      <c r="A91" s="5"/>
      <c r="B91" s="5"/>
      <c r="C91" s="6"/>
      <c r="D91" s="6"/>
      <c r="E91" s="6"/>
      <c r="H91" s="70"/>
      <c r="I91" s="70"/>
      <c r="J91" s="71"/>
    </row>
    <row r="92" spans="1:10" s="7" customFormat="1" ht="20.100000000000001" customHeight="1">
      <c r="A92" s="5"/>
      <c r="B92" s="5"/>
      <c r="C92" s="6"/>
      <c r="D92" s="6"/>
      <c r="E92" s="6"/>
      <c r="H92" s="70"/>
      <c r="I92" s="70"/>
      <c r="J92" s="71"/>
    </row>
    <row r="93" spans="1:10" s="7" customFormat="1" ht="20.100000000000001" customHeight="1">
      <c r="A93" s="5"/>
      <c r="B93" s="5"/>
      <c r="C93" s="6"/>
      <c r="D93" s="6"/>
      <c r="E93" s="6"/>
      <c r="H93" s="70"/>
      <c r="I93" s="70"/>
      <c r="J93" s="71"/>
    </row>
    <row r="94" spans="1:10" s="7" customFormat="1" ht="20.100000000000001" customHeight="1">
      <c r="A94" s="5"/>
      <c r="B94" s="5"/>
      <c r="C94" s="6"/>
      <c r="D94" s="6"/>
      <c r="E94" s="6"/>
      <c r="H94" s="70"/>
      <c r="I94" s="70"/>
      <c r="J94" s="71"/>
    </row>
    <row r="95" spans="1:10" s="7" customFormat="1" ht="20.100000000000001" customHeight="1">
      <c r="A95" s="5"/>
      <c r="B95" s="5"/>
      <c r="C95" s="6"/>
      <c r="D95" s="6"/>
      <c r="E95" s="6"/>
      <c r="H95" s="70"/>
      <c r="I95" s="70"/>
      <c r="J95" s="71"/>
    </row>
    <row r="96" spans="1:10" s="7" customFormat="1" ht="20.100000000000001" customHeight="1">
      <c r="A96" s="5"/>
      <c r="B96" s="5"/>
      <c r="C96" s="6"/>
      <c r="D96" s="6"/>
      <c r="E96" s="6"/>
      <c r="H96" s="70"/>
      <c r="I96" s="70"/>
      <c r="J96" s="71"/>
    </row>
    <row r="97" spans="1:10" s="7" customFormat="1" ht="20.100000000000001" customHeight="1">
      <c r="A97" s="5"/>
      <c r="B97" s="5"/>
      <c r="C97" s="6"/>
      <c r="D97" s="6"/>
      <c r="E97" s="6"/>
      <c r="H97" s="70"/>
      <c r="I97" s="70"/>
      <c r="J97" s="71"/>
    </row>
    <row r="98" spans="1:10" s="7" customFormat="1" ht="20.100000000000001" customHeight="1">
      <c r="A98" s="5"/>
      <c r="B98" s="5"/>
      <c r="C98" s="6"/>
      <c r="D98" s="6"/>
      <c r="E98" s="6"/>
      <c r="H98" s="70"/>
      <c r="I98" s="70"/>
      <c r="J98" s="71"/>
    </row>
    <row r="99" spans="1:10" s="7" customFormat="1" ht="20.100000000000001" customHeight="1">
      <c r="A99" s="5"/>
      <c r="B99" s="5"/>
      <c r="C99" s="6"/>
      <c r="D99" s="6"/>
      <c r="E99" s="6"/>
      <c r="H99" s="70"/>
      <c r="I99" s="70"/>
      <c r="J99" s="71"/>
    </row>
    <row r="100" spans="1:10" s="7" customFormat="1" ht="20.100000000000001" customHeight="1">
      <c r="A100" s="5"/>
      <c r="B100" s="5"/>
      <c r="C100" s="6"/>
      <c r="D100" s="6"/>
      <c r="E100" s="6"/>
      <c r="H100" s="70"/>
      <c r="I100" s="70"/>
      <c r="J100" s="71"/>
    </row>
    <row r="101" spans="1:10" s="7" customFormat="1" ht="20.100000000000001" customHeight="1">
      <c r="A101" s="5"/>
      <c r="B101" s="5"/>
      <c r="C101" s="6"/>
      <c r="D101" s="6"/>
      <c r="E101" s="6"/>
      <c r="H101" s="70"/>
      <c r="I101" s="70"/>
      <c r="J101" s="71"/>
    </row>
    <row r="102" spans="1:10" s="7" customFormat="1" ht="20.100000000000001" customHeight="1">
      <c r="A102" s="5"/>
      <c r="B102" s="5"/>
      <c r="C102" s="6"/>
      <c r="D102" s="6"/>
      <c r="E102" s="6"/>
      <c r="H102" s="70"/>
      <c r="I102" s="70"/>
      <c r="J102" s="71"/>
    </row>
    <row r="103" spans="1:10" s="7" customFormat="1" ht="20.100000000000001" customHeight="1">
      <c r="A103" s="5"/>
      <c r="B103" s="5"/>
      <c r="C103" s="6"/>
      <c r="D103" s="6"/>
      <c r="E103" s="6"/>
      <c r="H103" s="70"/>
      <c r="I103" s="70"/>
      <c r="J103" s="71"/>
    </row>
    <row r="104" spans="1:10" s="7" customFormat="1" ht="20.100000000000001" customHeight="1">
      <c r="A104" s="5"/>
      <c r="B104" s="5"/>
      <c r="C104" s="6"/>
      <c r="D104" s="6"/>
      <c r="E104" s="6"/>
      <c r="H104" s="70"/>
      <c r="I104" s="70"/>
      <c r="J104" s="71"/>
    </row>
    <row r="105" spans="1:10" s="7" customFormat="1" ht="20.100000000000001" customHeight="1">
      <c r="A105" s="5"/>
      <c r="B105" s="5"/>
      <c r="C105" s="6"/>
      <c r="D105" s="6"/>
      <c r="E105" s="6"/>
      <c r="H105" s="70"/>
      <c r="I105" s="70"/>
      <c r="J105" s="71"/>
    </row>
    <row r="106" spans="1:10" s="7" customFormat="1" ht="20.100000000000001" customHeight="1">
      <c r="A106" s="5"/>
      <c r="B106" s="5"/>
      <c r="C106" s="6"/>
      <c r="D106" s="6"/>
      <c r="E106" s="6"/>
      <c r="H106" s="70"/>
      <c r="I106" s="70"/>
      <c r="J106" s="71"/>
    </row>
    <row r="107" spans="1:10" s="7" customFormat="1" ht="20.100000000000001" customHeight="1">
      <c r="A107" s="5"/>
      <c r="B107" s="5"/>
      <c r="C107" s="6"/>
      <c r="D107" s="6"/>
      <c r="E107" s="6"/>
      <c r="H107" s="70"/>
      <c r="I107" s="70"/>
      <c r="J107" s="71"/>
    </row>
    <row r="108" spans="1:10" s="7" customFormat="1" ht="20.100000000000001" customHeight="1">
      <c r="A108" s="5"/>
      <c r="B108" s="5"/>
      <c r="C108" s="6"/>
      <c r="D108" s="6"/>
      <c r="E108" s="6"/>
      <c r="H108" s="70"/>
      <c r="I108" s="70"/>
      <c r="J108" s="71"/>
    </row>
    <row r="109" spans="1:10" s="7" customFormat="1" ht="20.100000000000001" customHeight="1">
      <c r="A109" s="5"/>
      <c r="B109" s="5"/>
      <c r="C109" s="6"/>
      <c r="D109" s="6"/>
      <c r="E109" s="6"/>
      <c r="H109" s="70"/>
      <c r="I109" s="70"/>
      <c r="J109" s="71"/>
    </row>
    <row r="110" spans="1:10" s="7" customFormat="1" ht="20.100000000000001" customHeight="1">
      <c r="A110" s="5"/>
      <c r="B110" s="5"/>
      <c r="C110" s="6"/>
      <c r="D110" s="6"/>
      <c r="E110" s="6"/>
      <c r="H110" s="70"/>
      <c r="I110" s="70"/>
      <c r="J110" s="71"/>
    </row>
    <row r="111" spans="1:10" s="7" customFormat="1" ht="20.100000000000001" customHeight="1">
      <c r="A111" s="5"/>
      <c r="B111" s="5"/>
      <c r="C111" s="6"/>
      <c r="D111" s="6"/>
      <c r="E111" s="6"/>
      <c r="H111" s="70"/>
      <c r="I111" s="70"/>
      <c r="J111" s="71"/>
    </row>
    <row r="112" spans="1:10" s="7" customFormat="1" ht="20.100000000000001" customHeight="1">
      <c r="A112" s="5"/>
      <c r="B112" s="5"/>
      <c r="C112" s="6"/>
      <c r="D112" s="6"/>
      <c r="E112" s="6"/>
      <c r="H112" s="70"/>
      <c r="I112" s="70"/>
      <c r="J112" s="71"/>
    </row>
    <row r="113" spans="1:10" s="7" customFormat="1" ht="20.100000000000001" customHeight="1">
      <c r="A113" s="5"/>
      <c r="B113" s="5"/>
      <c r="C113" s="6"/>
      <c r="D113" s="6"/>
      <c r="E113" s="6"/>
      <c r="H113" s="70"/>
      <c r="I113" s="70"/>
      <c r="J113" s="71"/>
    </row>
    <row r="114" spans="1:10" s="7" customFormat="1" ht="20.100000000000001" customHeight="1">
      <c r="A114" s="5"/>
      <c r="B114" s="5"/>
      <c r="C114" s="6"/>
      <c r="D114" s="6"/>
      <c r="E114" s="6"/>
      <c r="H114" s="70"/>
      <c r="I114" s="70"/>
      <c r="J114" s="71"/>
    </row>
    <row r="115" spans="1:10" s="7" customFormat="1" ht="20.100000000000001" customHeight="1">
      <c r="A115" s="5"/>
      <c r="B115" s="5"/>
      <c r="C115" s="6"/>
      <c r="D115" s="6"/>
      <c r="E115" s="6"/>
      <c r="H115" s="70"/>
      <c r="I115" s="70"/>
      <c r="J115" s="71"/>
    </row>
    <row r="116" spans="1:10" s="7" customFormat="1" ht="20.100000000000001" customHeight="1">
      <c r="A116" s="5"/>
      <c r="B116" s="5"/>
      <c r="C116" s="6"/>
      <c r="D116" s="6"/>
      <c r="E116" s="6"/>
      <c r="H116" s="70"/>
      <c r="I116" s="70"/>
      <c r="J116" s="71"/>
    </row>
    <row r="117" spans="1:10" s="7" customFormat="1" ht="20.100000000000001" customHeight="1">
      <c r="A117" s="5"/>
      <c r="B117" s="5"/>
      <c r="C117" s="6"/>
      <c r="D117" s="6"/>
      <c r="E117" s="6"/>
      <c r="H117" s="70"/>
      <c r="I117" s="70"/>
      <c r="J117" s="71"/>
    </row>
    <row r="118" spans="1:10" s="7" customFormat="1" ht="20.100000000000001" customHeight="1">
      <c r="A118" s="5"/>
      <c r="B118" s="5"/>
      <c r="C118" s="6"/>
      <c r="D118" s="6"/>
      <c r="E118" s="6"/>
      <c r="H118" s="70"/>
      <c r="I118" s="70"/>
      <c r="J118" s="71"/>
    </row>
    <row r="119" spans="1:10" s="7" customFormat="1" ht="20.100000000000001" customHeight="1">
      <c r="A119" s="5"/>
      <c r="B119" s="5"/>
      <c r="C119" s="6"/>
      <c r="D119" s="6"/>
      <c r="E119" s="6"/>
      <c r="H119" s="70"/>
      <c r="I119" s="70"/>
      <c r="J119" s="71"/>
    </row>
    <row r="120" spans="1:10" s="7" customFormat="1" ht="20.100000000000001" customHeight="1">
      <c r="A120" s="5"/>
      <c r="B120" s="5"/>
      <c r="C120" s="6"/>
      <c r="D120" s="6"/>
      <c r="E120" s="6"/>
      <c r="H120" s="70"/>
      <c r="I120" s="70"/>
      <c r="J120" s="71"/>
    </row>
    <row r="121" spans="1:10" s="7" customFormat="1" ht="20.100000000000001" customHeight="1">
      <c r="A121" s="5"/>
      <c r="B121" s="5"/>
      <c r="C121" s="6"/>
      <c r="D121" s="6"/>
      <c r="E121" s="6"/>
      <c r="H121" s="70"/>
      <c r="I121" s="70"/>
      <c r="J121" s="71"/>
    </row>
    <row r="122" spans="1:10" s="7" customFormat="1" ht="20.100000000000001" customHeight="1">
      <c r="A122" s="5"/>
      <c r="B122" s="5"/>
      <c r="C122" s="6"/>
      <c r="D122" s="6"/>
      <c r="E122" s="6"/>
      <c r="H122" s="70"/>
      <c r="I122" s="70"/>
      <c r="J122" s="71"/>
    </row>
    <row r="123" spans="1:10" s="7" customFormat="1" ht="20.100000000000001" customHeight="1">
      <c r="A123" s="5"/>
      <c r="B123" s="5"/>
      <c r="C123" s="6"/>
      <c r="D123" s="6"/>
      <c r="E123" s="6"/>
      <c r="H123" s="70"/>
      <c r="I123" s="70"/>
      <c r="J123" s="71"/>
    </row>
    <row r="124" spans="1:10" s="7" customFormat="1" ht="20.100000000000001" customHeight="1">
      <c r="A124" s="5"/>
      <c r="B124" s="5"/>
      <c r="C124" s="6"/>
      <c r="D124" s="6"/>
      <c r="E124" s="6"/>
      <c r="H124" s="70"/>
      <c r="I124" s="70"/>
      <c r="J124" s="71"/>
    </row>
    <row r="125" spans="1:10" s="7" customFormat="1" ht="20.100000000000001" customHeight="1">
      <c r="A125" s="5"/>
      <c r="B125" s="5"/>
      <c r="C125" s="6"/>
      <c r="D125" s="6"/>
      <c r="E125" s="6"/>
      <c r="H125" s="70"/>
      <c r="I125" s="70"/>
      <c r="J125" s="71"/>
    </row>
    <row r="126" spans="1:10" s="7" customFormat="1" ht="20.100000000000001" customHeight="1">
      <c r="A126" s="5"/>
      <c r="B126" s="5"/>
      <c r="C126" s="6"/>
      <c r="D126" s="6"/>
      <c r="E126" s="6"/>
      <c r="H126" s="70"/>
      <c r="I126" s="70"/>
      <c r="J126" s="71"/>
    </row>
    <row r="127" spans="1:10" s="7" customFormat="1" ht="20.100000000000001" customHeight="1">
      <c r="A127" s="5"/>
      <c r="B127" s="5"/>
      <c r="C127" s="6"/>
      <c r="D127" s="6"/>
      <c r="E127" s="6"/>
      <c r="H127" s="70"/>
      <c r="I127" s="70"/>
      <c r="J127" s="71"/>
    </row>
    <row r="128" spans="1:10" s="7" customFormat="1" ht="20.100000000000001" customHeight="1">
      <c r="A128" s="5"/>
      <c r="B128" s="5"/>
      <c r="C128" s="6"/>
      <c r="D128" s="6"/>
      <c r="E128" s="6"/>
      <c r="H128" s="70"/>
      <c r="I128" s="70"/>
      <c r="J128" s="71"/>
    </row>
    <row r="129" spans="1:10" s="7" customFormat="1" ht="20.100000000000001" customHeight="1">
      <c r="A129" s="5"/>
      <c r="B129" s="5"/>
      <c r="C129" s="6"/>
      <c r="D129" s="6"/>
      <c r="E129" s="6"/>
      <c r="H129" s="70"/>
      <c r="I129" s="70"/>
      <c r="J129" s="71"/>
    </row>
    <row r="130" spans="1:10" s="7" customFormat="1" ht="20.100000000000001" customHeight="1">
      <c r="A130" s="5"/>
      <c r="B130" s="5"/>
      <c r="C130" s="6"/>
      <c r="D130" s="6"/>
      <c r="E130" s="6"/>
      <c r="H130" s="70"/>
      <c r="I130" s="70"/>
      <c r="J130" s="71"/>
    </row>
    <row r="131" spans="1:10" s="7" customFormat="1" ht="20.100000000000001" customHeight="1">
      <c r="A131" s="5"/>
      <c r="B131" s="5"/>
      <c r="C131" s="6"/>
      <c r="D131" s="6"/>
      <c r="E131" s="6"/>
      <c r="H131" s="70"/>
      <c r="I131" s="70"/>
      <c r="J131" s="71"/>
    </row>
    <row r="132" spans="1:10" s="7" customFormat="1" ht="20.100000000000001" customHeight="1">
      <c r="A132" s="5"/>
      <c r="B132" s="5"/>
      <c r="C132" s="6"/>
      <c r="D132" s="6"/>
      <c r="E132" s="6"/>
      <c r="H132" s="70"/>
      <c r="I132" s="70"/>
      <c r="J132" s="71"/>
    </row>
    <row r="133" spans="1:10" s="7" customFormat="1" ht="20.100000000000001" customHeight="1">
      <c r="A133" s="5"/>
      <c r="B133" s="5"/>
      <c r="C133" s="6"/>
      <c r="D133" s="6"/>
      <c r="E133" s="6"/>
      <c r="H133" s="70"/>
      <c r="I133" s="70"/>
      <c r="J133" s="71"/>
    </row>
    <row r="134" spans="1:10" s="7" customFormat="1" ht="20.100000000000001" customHeight="1">
      <c r="A134" s="5"/>
      <c r="B134" s="5"/>
      <c r="C134" s="6"/>
      <c r="D134" s="6"/>
      <c r="E134" s="6"/>
      <c r="H134" s="70"/>
      <c r="I134" s="70"/>
      <c r="J134" s="71"/>
    </row>
    <row r="135" spans="1:10" s="7" customFormat="1" ht="20.100000000000001" customHeight="1">
      <c r="A135" s="5"/>
      <c r="B135" s="5"/>
      <c r="C135" s="6"/>
      <c r="D135" s="6"/>
      <c r="E135" s="6"/>
      <c r="H135" s="70"/>
      <c r="I135" s="70"/>
      <c r="J135" s="71"/>
    </row>
    <row r="136" spans="1:10" s="7" customFormat="1" ht="20.100000000000001" customHeight="1">
      <c r="A136" s="5"/>
      <c r="B136" s="5"/>
      <c r="C136" s="6"/>
      <c r="D136" s="6"/>
      <c r="E136" s="6"/>
      <c r="H136" s="70"/>
      <c r="I136" s="70"/>
      <c r="J136" s="71"/>
    </row>
    <row r="137" spans="1:10" s="7" customFormat="1" ht="20.100000000000001" customHeight="1">
      <c r="A137" s="5"/>
      <c r="B137" s="5"/>
      <c r="C137" s="6"/>
      <c r="D137" s="6"/>
      <c r="E137" s="6"/>
      <c r="H137" s="70"/>
      <c r="I137" s="70"/>
      <c r="J137" s="71"/>
    </row>
    <row r="138" spans="1:10" s="7" customFormat="1" ht="20.100000000000001" customHeight="1">
      <c r="A138" s="5"/>
      <c r="B138" s="5"/>
      <c r="C138" s="6"/>
      <c r="D138" s="6"/>
      <c r="E138" s="6"/>
      <c r="H138" s="70"/>
      <c r="I138" s="70"/>
      <c r="J138" s="71"/>
    </row>
    <row r="139" spans="1:10" s="7" customFormat="1" ht="20.100000000000001" customHeight="1">
      <c r="A139" s="5"/>
      <c r="B139" s="5"/>
      <c r="C139" s="6"/>
      <c r="D139" s="6"/>
      <c r="E139" s="6"/>
      <c r="H139" s="70"/>
      <c r="I139" s="70"/>
      <c r="J139" s="71"/>
    </row>
    <row r="140" spans="1:10" s="7" customFormat="1" ht="20.100000000000001" customHeight="1">
      <c r="A140" s="5"/>
      <c r="B140" s="5"/>
      <c r="C140" s="6"/>
      <c r="D140" s="6"/>
      <c r="E140" s="6"/>
      <c r="H140" s="70"/>
      <c r="I140" s="70"/>
      <c r="J140" s="71"/>
    </row>
    <row r="141" spans="1:10" s="7" customFormat="1" ht="20.100000000000001" customHeight="1">
      <c r="A141" s="5"/>
      <c r="B141" s="5"/>
      <c r="C141" s="6"/>
      <c r="D141" s="6"/>
      <c r="E141" s="6"/>
      <c r="H141" s="70"/>
      <c r="I141" s="70"/>
      <c r="J141" s="71"/>
    </row>
    <row r="142" spans="1:10" s="7" customFormat="1" ht="20.100000000000001" customHeight="1">
      <c r="A142" s="5"/>
      <c r="B142" s="5"/>
      <c r="C142" s="6"/>
      <c r="D142" s="6"/>
      <c r="E142" s="6"/>
      <c r="H142" s="70"/>
      <c r="I142" s="70"/>
      <c r="J142" s="71"/>
    </row>
    <row r="143" spans="1:10" s="7" customFormat="1" ht="20.100000000000001" customHeight="1">
      <c r="A143" s="5"/>
      <c r="B143" s="5"/>
      <c r="C143" s="6"/>
      <c r="D143" s="6"/>
      <c r="E143" s="6"/>
      <c r="H143" s="70"/>
      <c r="I143" s="70"/>
      <c r="J143" s="71"/>
    </row>
    <row r="144" spans="1:10" s="7" customFormat="1" ht="20.100000000000001" customHeight="1">
      <c r="A144" s="5"/>
      <c r="B144" s="5"/>
      <c r="C144" s="6"/>
      <c r="D144" s="6"/>
      <c r="E144" s="6"/>
      <c r="H144" s="70"/>
      <c r="I144" s="70"/>
      <c r="J144" s="71"/>
    </row>
    <row r="145" spans="1:10" s="7" customFormat="1" ht="20.100000000000001" customHeight="1">
      <c r="A145" s="5"/>
      <c r="B145" s="5"/>
      <c r="C145" s="6"/>
      <c r="D145" s="6"/>
      <c r="E145" s="6"/>
      <c r="H145" s="70"/>
      <c r="I145" s="70"/>
      <c r="J145" s="71"/>
    </row>
    <row r="146" spans="1:10" s="7" customFormat="1" ht="20.100000000000001" customHeight="1">
      <c r="A146" s="5"/>
      <c r="B146" s="5"/>
      <c r="C146" s="6"/>
      <c r="D146" s="6"/>
      <c r="E146" s="6"/>
      <c r="H146" s="70"/>
      <c r="I146" s="70"/>
      <c r="J146" s="71"/>
    </row>
    <row r="147" spans="1:10" s="7" customFormat="1" ht="20.100000000000001" customHeight="1">
      <c r="A147" s="5"/>
      <c r="B147" s="5"/>
      <c r="C147" s="6"/>
      <c r="D147" s="6"/>
      <c r="E147" s="6"/>
      <c r="H147" s="70"/>
      <c r="I147" s="70"/>
      <c r="J147" s="71"/>
    </row>
    <row r="148" spans="1:10" s="7" customFormat="1" ht="20.100000000000001" customHeight="1">
      <c r="A148" s="5"/>
      <c r="B148" s="5"/>
      <c r="C148" s="6"/>
      <c r="D148" s="6"/>
      <c r="E148" s="6"/>
      <c r="H148" s="70"/>
      <c r="I148" s="70"/>
      <c r="J148" s="71"/>
    </row>
    <row r="149" spans="1:10" s="7" customFormat="1" ht="20.100000000000001" customHeight="1">
      <c r="A149" s="5"/>
      <c r="B149" s="5"/>
      <c r="C149" s="6"/>
      <c r="D149" s="6"/>
      <c r="E149" s="6"/>
      <c r="H149" s="70"/>
      <c r="I149" s="70"/>
      <c r="J149" s="71"/>
    </row>
    <row r="150" spans="1:10" s="7" customFormat="1" ht="20.100000000000001" customHeight="1">
      <c r="A150" s="5"/>
      <c r="B150" s="5"/>
      <c r="C150" s="6"/>
      <c r="D150" s="6"/>
      <c r="E150" s="6"/>
      <c r="H150" s="70"/>
      <c r="I150" s="70"/>
      <c r="J150" s="71"/>
    </row>
    <row r="151" spans="1:10" s="7" customFormat="1" ht="20.100000000000001" customHeight="1">
      <c r="A151" s="5"/>
      <c r="B151" s="5"/>
      <c r="C151" s="6"/>
      <c r="D151" s="6"/>
      <c r="E151" s="6"/>
      <c r="H151" s="70"/>
      <c r="I151" s="70"/>
      <c r="J151" s="71"/>
    </row>
    <row r="152" spans="1:10" s="7" customFormat="1" ht="20.100000000000001" customHeight="1">
      <c r="A152" s="5"/>
      <c r="B152" s="5"/>
      <c r="C152" s="6"/>
      <c r="D152" s="6"/>
      <c r="E152" s="6"/>
      <c r="H152" s="70"/>
      <c r="I152" s="70"/>
      <c r="J152" s="71"/>
    </row>
    <row r="153" spans="1:10" s="7" customFormat="1" ht="20.100000000000001" customHeight="1">
      <c r="A153" s="5"/>
      <c r="B153" s="5"/>
      <c r="C153" s="6"/>
      <c r="D153" s="6"/>
      <c r="E153" s="6"/>
      <c r="H153" s="70"/>
      <c r="I153" s="70"/>
      <c r="J153" s="71"/>
    </row>
    <row r="154" spans="1:10" s="7" customFormat="1" ht="20.100000000000001" customHeight="1">
      <c r="A154" s="5"/>
      <c r="B154" s="5"/>
      <c r="C154" s="6"/>
      <c r="D154" s="6"/>
      <c r="E154" s="6"/>
      <c r="H154" s="70"/>
      <c r="I154" s="70"/>
      <c r="J154" s="71"/>
    </row>
    <row r="155" spans="1:10" s="7" customFormat="1" ht="20.100000000000001" customHeight="1">
      <c r="A155" s="5"/>
      <c r="B155" s="5"/>
      <c r="C155" s="6"/>
      <c r="D155" s="6"/>
      <c r="E155" s="6"/>
      <c r="H155" s="70"/>
      <c r="I155" s="70"/>
      <c r="J155" s="71"/>
    </row>
    <row r="156" spans="1:10" s="7" customFormat="1" ht="20.100000000000001" customHeight="1">
      <c r="A156" s="5"/>
      <c r="B156" s="5"/>
      <c r="C156" s="6"/>
      <c r="D156" s="6"/>
      <c r="E156" s="6"/>
      <c r="H156" s="70"/>
      <c r="I156" s="70"/>
      <c r="J156" s="71"/>
    </row>
    <row r="157" spans="1:10" s="7" customFormat="1" ht="20.100000000000001" customHeight="1">
      <c r="A157" s="5"/>
      <c r="B157" s="5"/>
      <c r="C157" s="6"/>
      <c r="D157" s="6"/>
      <c r="E157" s="6"/>
      <c r="H157" s="70"/>
      <c r="I157" s="70"/>
      <c r="J157" s="71"/>
    </row>
    <row r="158" spans="1:10" s="7" customFormat="1" ht="20.100000000000001" customHeight="1">
      <c r="A158" s="5"/>
      <c r="B158" s="5"/>
      <c r="C158" s="6"/>
      <c r="D158" s="6"/>
      <c r="E158" s="6"/>
      <c r="H158" s="70"/>
      <c r="I158" s="70"/>
      <c r="J158" s="71"/>
    </row>
    <row r="159" spans="1:10" s="7" customFormat="1" ht="20.100000000000001" customHeight="1">
      <c r="A159" s="5"/>
      <c r="B159" s="5"/>
      <c r="C159" s="6"/>
      <c r="D159" s="6"/>
      <c r="E159" s="6"/>
      <c r="H159" s="70"/>
      <c r="I159" s="70"/>
      <c r="J159" s="71"/>
    </row>
    <row r="160" spans="1:10" s="7" customFormat="1" ht="20.100000000000001" customHeight="1">
      <c r="A160" s="5"/>
      <c r="B160" s="5"/>
      <c r="C160" s="6"/>
      <c r="D160" s="6"/>
      <c r="E160" s="6"/>
      <c r="H160" s="70"/>
      <c r="I160" s="70"/>
      <c r="J160" s="71"/>
    </row>
    <row r="161" spans="1:10" s="7" customFormat="1" ht="20.100000000000001" customHeight="1">
      <c r="A161" s="5"/>
      <c r="B161" s="5"/>
      <c r="C161" s="6"/>
      <c r="D161" s="6"/>
      <c r="E161" s="6"/>
      <c r="H161" s="70"/>
      <c r="I161" s="70"/>
      <c r="J161" s="71"/>
    </row>
    <row r="162" spans="1:10" s="7" customFormat="1" ht="20.100000000000001" customHeight="1">
      <c r="A162" s="5"/>
      <c r="B162" s="5"/>
      <c r="C162" s="6"/>
      <c r="D162" s="6"/>
      <c r="E162" s="6"/>
      <c r="H162" s="70"/>
      <c r="I162" s="70"/>
      <c r="J162" s="71"/>
    </row>
    <row r="163" spans="1:10" s="7" customFormat="1" ht="20.100000000000001" customHeight="1">
      <c r="A163" s="5"/>
      <c r="B163" s="5"/>
      <c r="C163" s="6"/>
      <c r="D163" s="6"/>
      <c r="E163" s="6"/>
      <c r="H163" s="70"/>
      <c r="I163" s="70"/>
      <c r="J163" s="71"/>
    </row>
    <row r="164" spans="1:10" s="7" customFormat="1" ht="20.100000000000001" customHeight="1">
      <c r="A164" s="5"/>
      <c r="B164" s="5"/>
      <c r="C164" s="6"/>
      <c r="D164" s="6"/>
      <c r="E164" s="6"/>
      <c r="H164" s="70"/>
      <c r="I164" s="70"/>
      <c r="J164" s="71"/>
    </row>
    <row r="165" spans="1:10" s="7" customFormat="1" ht="20.100000000000001" customHeight="1">
      <c r="A165" s="5"/>
      <c r="B165" s="5"/>
      <c r="C165" s="6"/>
      <c r="D165" s="6"/>
      <c r="E165" s="6"/>
      <c r="H165" s="70"/>
      <c r="I165" s="70"/>
      <c r="J165" s="71"/>
    </row>
    <row r="166" spans="1:10" s="7" customFormat="1" ht="20.100000000000001" customHeight="1">
      <c r="A166" s="5"/>
      <c r="B166" s="5"/>
      <c r="C166" s="6"/>
      <c r="D166" s="6"/>
      <c r="E166" s="6"/>
      <c r="H166" s="70"/>
      <c r="I166" s="70"/>
      <c r="J166" s="71"/>
    </row>
    <row r="167" spans="1:10" s="7" customFormat="1" ht="20.100000000000001" customHeight="1">
      <c r="A167" s="5"/>
      <c r="B167" s="5"/>
      <c r="C167" s="6"/>
      <c r="D167" s="6"/>
      <c r="E167" s="6"/>
      <c r="H167" s="70"/>
      <c r="I167" s="70"/>
      <c r="J167" s="71"/>
    </row>
    <row r="168" spans="1:10" s="7" customFormat="1" ht="20.100000000000001" customHeight="1">
      <c r="A168" s="5"/>
      <c r="B168" s="5"/>
      <c r="C168" s="6"/>
      <c r="D168" s="6"/>
      <c r="E168" s="6"/>
      <c r="H168" s="70"/>
      <c r="I168" s="70"/>
      <c r="J168" s="71"/>
    </row>
    <row r="169" spans="1:10" s="7" customFormat="1" ht="20.100000000000001" customHeight="1">
      <c r="A169" s="5"/>
      <c r="B169" s="5"/>
      <c r="C169" s="6"/>
      <c r="D169" s="6"/>
      <c r="E169" s="6"/>
      <c r="H169" s="70"/>
      <c r="I169" s="70"/>
      <c r="J169" s="71"/>
    </row>
    <row r="170" spans="1:10" s="7" customFormat="1" ht="20.100000000000001" customHeight="1">
      <c r="A170" s="5"/>
      <c r="B170" s="5"/>
      <c r="C170" s="6"/>
      <c r="D170" s="6"/>
      <c r="E170" s="6"/>
      <c r="H170" s="70"/>
      <c r="I170" s="70"/>
      <c r="J170" s="71"/>
    </row>
    <row r="171" spans="1:10" s="7" customFormat="1" ht="20.100000000000001" customHeight="1">
      <c r="A171" s="5"/>
      <c r="B171" s="5"/>
      <c r="C171" s="6"/>
      <c r="D171" s="6"/>
      <c r="E171" s="6"/>
      <c r="H171" s="70"/>
      <c r="I171" s="70"/>
      <c r="J171" s="71"/>
    </row>
    <row r="172" spans="1:10" s="7" customFormat="1" ht="20.100000000000001" customHeight="1">
      <c r="A172" s="5"/>
      <c r="B172" s="5"/>
      <c r="C172" s="6"/>
      <c r="D172" s="6"/>
      <c r="E172" s="6"/>
      <c r="H172" s="70"/>
      <c r="I172" s="70"/>
      <c r="J172" s="71"/>
    </row>
    <row r="173" spans="1:10" s="7" customFormat="1" ht="20.100000000000001" customHeight="1">
      <c r="A173" s="5"/>
      <c r="B173" s="5"/>
      <c r="C173" s="6"/>
      <c r="D173" s="6"/>
      <c r="E173" s="6"/>
      <c r="H173" s="70"/>
      <c r="I173" s="70"/>
      <c r="J173" s="71"/>
    </row>
    <row r="174" spans="1:10" s="7" customFormat="1" ht="20.100000000000001" customHeight="1">
      <c r="A174" s="5"/>
      <c r="B174" s="5"/>
      <c r="C174" s="6"/>
      <c r="D174" s="6"/>
      <c r="E174" s="6"/>
      <c r="H174" s="70"/>
      <c r="I174" s="70"/>
      <c r="J174" s="71"/>
    </row>
    <row r="175" spans="1:10" s="7" customFormat="1" ht="20.100000000000001" customHeight="1">
      <c r="A175" s="5"/>
      <c r="B175" s="5"/>
      <c r="C175" s="6"/>
      <c r="D175" s="6"/>
      <c r="E175" s="6"/>
      <c r="H175" s="70"/>
      <c r="I175" s="70"/>
      <c r="J175" s="71"/>
    </row>
    <row r="176" spans="1:10" s="7" customFormat="1" ht="20.100000000000001" customHeight="1">
      <c r="A176" s="5"/>
      <c r="B176" s="5"/>
      <c r="C176" s="6"/>
      <c r="D176" s="6"/>
      <c r="E176" s="6"/>
      <c r="H176" s="70"/>
      <c r="I176" s="70"/>
      <c r="J176" s="71"/>
    </row>
    <row r="177" spans="1:10" s="7" customFormat="1" ht="20.100000000000001" customHeight="1">
      <c r="A177" s="5"/>
      <c r="B177" s="5"/>
      <c r="C177" s="6"/>
      <c r="D177" s="6"/>
      <c r="E177" s="6"/>
      <c r="H177" s="70"/>
      <c r="I177" s="70"/>
      <c r="J177" s="71"/>
    </row>
    <row r="178" spans="1:10" s="7" customFormat="1" ht="20.100000000000001" customHeight="1">
      <c r="A178" s="5"/>
      <c r="B178" s="5"/>
      <c r="C178" s="6"/>
      <c r="D178" s="6"/>
      <c r="E178" s="6"/>
      <c r="H178" s="70"/>
      <c r="I178" s="70"/>
      <c r="J178" s="71"/>
    </row>
    <row r="179" spans="1:10" s="7" customFormat="1" ht="20.100000000000001" customHeight="1">
      <c r="A179" s="5"/>
      <c r="B179" s="5"/>
      <c r="C179" s="6"/>
      <c r="D179" s="6"/>
      <c r="E179" s="6"/>
      <c r="H179" s="70"/>
      <c r="I179" s="70"/>
      <c r="J179" s="71"/>
    </row>
    <row r="180" spans="1:10" s="7" customFormat="1" ht="20.100000000000001" customHeight="1">
      <c r="A180" s="5"/>
      <c r="B180" s="5"/>
      <c r="C180" s="6"/>
      <c r="D180" s="6"/>
      <c r="E180" s="6"/>
      <c r="H180" s="70"/>
      <c r="I180" s="70"/>
      <c r="J180" s="71"/>
    </row>
    <row r="181" spans="1:10" s="7" customFormat="1" ht="20.100000000000001" customHeight="1">
      <c r="A181" s="5"/>
      <c r="B181" s="5"/>
      <c r="C181" s="6"/>
      <c r="D181" s="6"/>
      <c r="E181" s="6"/>
      <c r="H181" s="70"/>
      <c r="I181" s="70"/>
      <c r="J181" s="71"/>
    </row>
    <row r="182" spans="1:10" s="7" customFormat="1" ht="20.100000000000001" customHeight="1">
      <c r="A182" s="5"/>
      <c r="B182" s="5"/>
      <c r="C182" s="6"/>
      <c r="D182" s="6"/>
      <c r="E182" s="6"/>
      <c r="H182" s="70"/>
      <c r="I182" s="70"/>
      <c r="J182" s="71"/>
    </row>
    <row r="183" spans="1:10" s="7" customFormat="1" ht="20.100000000000001" customHeight="1">
      <c r="A183" s="5"/>
      <c r="B183" s="5"/>
      <c r="C183" s="6"/>
      <c r="D183" s="6"/>
      <c r="E183" s="6"/>
      <c r="H183" s="70"/>
      <c r="I183" s="70"/>
      <c r="J183" s="71"/>
    </row>
    <row r="184" spans="1:10" s="7" customFormat="1" ht="20.100000000000001" customHeight="1">
      <c r="A184" s="5"/>
      <c r="B184" s="5"/>
      <c r="C184" s="6"/>
      <c r="D184" s="6"/>
      <c r="E184" s="6"/>
      <c r="H184" s="70"/>
      <c r="I184" s="70"/>
      <c r="J184" s="71"/>
    </row>
    <row r="185" spans="1:10" s="7" customFormat="1" ht="20.100000000000001" customHeight="1">
      <c r="A185" s="5"/>
      <c r="B185" s="5"/>
      <c r="C185" s="6"/>
      <c r="D185" s="6"/>
      <c r="E185" s="6"/>
      <c r="H185" s="70"/>
      <c r="I185" s="70"/>
      <c r="J185" s="71"/>
    </row>
    <row r="186" spans="1:10" s="7" customFormat="1" ht="20.100000000000001" customHeight="1">
      <c r="A186" s="5"/>
      <c r="B186" s="5"/>
      <c r="C186" s="6"/>
      <c r="D186" s="6"/>
      <c r="E186" s="6"/>
      <c r="H186" s="70"/>
      <c r="I186" s="70"/>
      <c r="J186" s="71"/>
    </row>
    <row r="187" spans="1:10" s="7" customFormat="1" ht="20.100000000000001" customHeight="1">
      <c r="A187" s="5"/>
      <c r="B187" s="5"/>
      <c r="C187" s="6"/>
      <c r="D187" s="6"/>
      <c r="E187" s="6"/>
      <c r="H187" s="70"/>
      <c r="I187" s="70"/>
      <c r="J187" s="71"/>
    </row>
    <row r="188" spans="1:10" s="7" customFormat="1" ht="20.100000000000001" customHeight="1">
      <c r="A188" s="5"/>
      <c r="B188" s="5"/>
      <c r="C188" s="6"/>
      <c r="D188" s="6"/>
      <c r="E188" s="6"/>
      <c r="H188" s="70"/>
      <c r="I188" s="70"/>
      <c r="J188" s="71"/>
    </row>
    <row r="189" spans="1:10" s="7" customFormat="1" ht="20.100000000000001" customHeight="1">
      <c r="A189" s="5"/>
      <c r="B189" s="5"/>
      <c r="C189" s="6"/>
      <c r="D189" s="6"/>
      <c r="E189" s="6"/>
      <c r="H189" s="70"/>
      <c r="I189" s="70"/>
      <c r="J189" s="71"/>
    </row>
    <row r="190" spans="1:10" s="7" customFormat="1" ht="20.100000000000001" customHeight="1">
      <c r="A190" s="5"/>
      <c r="B190" s="5"/>
      <c r="C190" s="6"/>
      <c r="D190" s="6"/>
      <c r="E190" s="6"/>
      <c r="H190" s="70"/>
      <c r="I190" s="70"/>
      <c r="J190" s="71"/>
    </row>
    <row r="191" spans="1:10" s="7" customFormat="1" ht="20.100000000000001" customHeight="1">
      <c r="A191" s="5"/>
      <c r="B191" s="5"/>
      <c r="C191" s="6"/>
      <c r="D191" s="6"/>
      <c r="E191" s="6"/>
      <c r="H191" s="70"/>
      <c r="I191" s="70"/>
      <c r="J191" s="71"/>
    </row>
    <row r="192" spans="1:10" s="7" customFormat="1" ht="20.100000000000001" customHeight="1">
      <c r="A192" s="5"/>
      <c r="B192" s="5"/>
      <c r="C192" s="6"/>
      <c r="D192" s="6"/>
      <c r="E192" s="6"/>
      <c r="H192" s="70"/>
      <c r="I192" s="70"/>
      <c r="J192" s="71"/>
    </row>
    <row r="193" spans="1:10" s="7" customFormat="1" ht="20.100000000000001" customHeight="1">
      <c r="A193" s="5"/>
      <c r="B193" s="5"/>
      <c r="C193" s="6"/>
      <c r="D193" s="6"/>
      <c r="E193" s="6"/>
      <c r="H193" s="70"/>
      <c r="I193" s="70"/>
      <c r="J193" s="71"/>
    </row>
    <row r="194" spans="1:10" s="7" customFormat="1" ht="20.100000000000001" customHeight="1">
      <c r="A194" s="5"/>
      <c r="B194" s="5"/>
      <c r="C194" s="6"/>
      <c r="D194" s="6"/>
      <c r="E194" s="6"/>
      <c r="H194" s="70"/>
      <c r="I194" s="70"/>
      <c r="J194" s="71"/>
    </row>
    <row r="195" spans="1:10" s="7" customFormat="1" ht="20.100000000000001" customHeight="1">
      <c r="A195" s="5"/>
      <c r="B195" s="5"/>
      <c r="C195" s="6"/>
      <c r="D195" s="6"/>
      <c r="E195" s="6"/>
      <c r="H195" s="70"/>
      <c r="I195" s="70"/>
      <c r="J195" s="71"/>
    </row>
    <row r="196" spans="1:10" s="7" customFormat="1" ht="20.100000000000001" customHeight="1">
      <c r="A196" s="5"/>
      <c r="B196" s="5"/>
      <c r="C196" s="6"/>
      <c r="D196" s="6"/>
      <c r="E196" s="6"/>
      <c r="H196" s="70"/>
      <c r="I196" s="70"/>
      <c r="J196" s="71"/>
    </row>
    <row r="197" spans="1:10" s="7" customFormat="1" ht="20.100000000000001" customHeight="1">
      <c r="A197" s="5"/>
      <c r="B197" s="5"/>
      <c r="C197" s="6"/>
      <c r="D197" s="6"/>
      <c r="E197" s="6"/>
      <c r="H197" s="70"/>
      <c r="I197" s="70"/>
      <c r="J197" s="71"/>
    </row>
    <row r="198" spans="1:10" s="7" customFormat="1" ht="20.100000000000001" customHeight="1">
      <c r="A198" s="5"/>
      <c r="B198" s="5"/>
      <c r="C198" s="6"/>
      <c r="D198" s="6"/>
      <c r="E198" s="6"/>
      <c r="H198" s="70"/>
      <c r="I198" s="70"/>
      <c r="J198" s="71"/>
    </row>
    <row r="199" spans="1:10" s="7" customFormat="1" ht="20.100000000000001" customHeight="1">
      <c r="A199" s="5"/>
      <c r="B199" s="5"/>
      <c r="C199" s="6"/>
      <c r="D199" s="6"/>
      <c r="E199" s="6"/>
      <c r="H199" s="70"/>
      <c r="I199" s="70"/>
      <c r="J199" s="71"/>
    </row>
    <row r="200" spans="1:10" s="7" customFormat="1" ht="20.100000000000001" customHeight="1">
      <c r="A200" s="5"/>
      <c r="B200" s="5"/>
      <c r="C200" s="6"/>
      <c r="D200" s="6"/>
      <c r="E200" s="6"/>
      <c r="H200" s="70"/>
      <c r="I200" s="70"/>
      <c r="J200" s="71"/>
    </row>
    <row r="201" spans="1:10" s="7" customFormat="1" ht="20.100000000000001" customHeight="1">
      <c r="A201" s="5"/>
      <c r="B201" s="5"/>
      <c r="C201" s="6"/>
      <c r="D201" s="6"/>
      <c r="E201" s="6"/>
      <c r="H201" s="70"/>
      <c r="I201" s="70"/>
      <c r="J201" s="71"/>
    </row>
    <row r="202" spans="1:10" s="7" customFormat="1" ht="20.100000000000001" customHeight="1">
      <c r="A202" s="5"/>
      <c r="B202" s="5"/>
      <c r="C202" s="6"/>
      <c r="D202" s="6"/>
      <c r="E202" s="6"/>
      <c r="H202" s="70"/>
      <c r="I202" s="70"/>
      <c r="J202" s="71"/>
    </row>
    <row r="203" spans="1:10" s="7" customFormat="1" ht="20.100000000000001" customHeight="1">
      <c r="A203" s="5"/>
      <c r="B203" s="5"/>
      <c r="C203" s="6"/>
      <c r="D203" s="6"/>
      <c r="E203" s="6"/>
      <c r="H203" s="70"/>
      <c r="I203" s="70"/>
      <c r="J203" s="71"/>
    </row>
    <row r="204" spans="1:10" s="7" customFormat="1" ht="20.100000000000001" customHeight="1">
      <c r="A204" s="5"/>
      <c r="B204" s="5"/>
      <c r="C204" s="6"/>
      <c r="D204" s="6"/>
      <c r="E204" s="6"/>
      <c r="H204" s="70"/>
      <c r="I204" s="70"/>
      <c r="J204" s="71"/>
    </row>
    <row r="205" spans="1:10" s="7" customFormat="1" ht="20.100000000000001" customHeight="1">
      <c r="A205" s="5"/>
      <c r="B205" s="5"/>
      <c r="C205" s="6"/>
      <c r="D205" s="6"/>
      <c r="E205" s="6"/>
      <c r="H205" s="70"/>
      <c r="I205" s="70"/>
      <c r="J205" s="71"/>
    </row>
    <row r="206" spans="1:10" s="7" customFormat="1" ht="20.100000000000001" customHeight="1">
      <c r="A206" s="5"/>
      <c r="B206" s="5"/>
      <c r="C206" s="6"/>
      <c r="D206" s="6"/>
      <c r="E206" s="6"/>
      <c r="H206" s="70"/>
      <c r="I206" s="70"/>
      <c r="J206" s="71"/>
    </row>
    <row r="207" spans="1:10" s="7" customFormat="1" ht="20.100000000000001" customHeight="1">
      <c r="A207" s="5"/>
      <c r="B207" s="5"/>
      <c r="C207" s="6"/>
      <c r="D207" s="6"/>
      <c r="E207" s="6"/>
      <c r="H207" s="70"/>
      <c r="I207" s="70"/>
      <c r="J207" s="71"/>
    </row>
    <row r="208" spans="1:10" s="7" customFormat="1" ht="20.100000000000001" customHeight="1">
      <c r="A208" s="5"/>
      <c r="B208" s="5"/>
      <c r="C208" s="6"/>
      <c r="D208" s="6"/>
      <c r="E208" s="6"/>
      <c r="H208" s="70"/>
      <c r="I208" s="70"/>
      <c r="J208" s="71"/>
    </row>
    <row r="209" spans="1:10" s="7" customFormat="1" ht="20.100000000000001" customHeight="1">
      <c r="A209" s="5"/>
      <c r="B209" s="5"/>
      <c r="C209" s="6"/>
      <c r="D209" s="6"/>
      <c r="E209" s="6"/>
      <c r="H209" s="70"/>
      <c r="I209" s="70"/>
      <c r="J209" s="71"/>
    </row>
    <row r="210" spans="1:10" s="7" customFormat="1" ht="20.100000000000001" customHeight="1">
      <c r="A210" s="5"/>
      <c r="B210" s="5"/>
      <c r="C210" s="6"/>
      <c r="D210" s="6"/>
      <c r="E210" s="6"/>
      <c r="H210" s="70"/>
      <c r="I210" s="70"/>
      <c r="J210" s="71"/>
    </row>
    <row r="211" spans="1:10" s="7" customFormat="1" ht="20.100000000000001" customHeight="1">
      <c r="A211" s="5"/>
      <c r="B211" s="5"/>
      <c r="C211" s="6"/>
      <c r="D211" s="6"/>
      <c r="E211" s="6"/>
      <c r="H211" s="70"/>
      <c r="I211" s="70"/>
      <c r="J211" s="71"/>
    </row>
    <row r="212" spans="1:10" s="7" customFormat="1" ht="20.100000000000001" customHeight="1">
      <c r="A212" s="5"/>
      <c r="B212" s="5"/>
      <c r="C212" s="6"/>
      <c r="D212" s="6"/>
      <c r="E212" s="6"/>
      <c r="H212" s="70"/>
      <c r="I212" s="70"/>
      <c r="J212" s="71"/>
    </row>
    <row r="213" spans="1:10" s="7" customFormat="1" ht="20.100000000000001" customHeight="1">
      <c r="A213" s="5"/>
      <c r="B213" s="5"/>
      <c r="C213" s="6"/>
      <c r="D213" s="6"/>
      <c r="E213" s="6"/>
      <c r="H213" s="70"/>
      <c r="I213" s="70"/>
      <c r="J213" s="71"/>
    </row>
    <row r="214" spans="1:10" s="7" customFormat="1" ht="20.100000000000001" customHeight="1">
      <c r="A214" s="5"/>
      <c r="B214" s="5"/>
      <c r="C214" s="6"/>
      <c r="D214" s="6"/>
      <c r="E214" s="6"/>
      <c r="H214" s="70"/>
      <c r="I214" s="70"/>
      <c r="J214" s="71"/>
    </row>
    <row r="215" spans="1:10" s="7" customFormat="1" ht="20.100000000000001" customHeight="1">
      <c r="A215" s="5"/>
      <c r="B215" s="5"/>
      <c r="C215" s="6"/>
      <c r="D215" s="6"/>
      <c r="E215" s="6"/>
      <c r="H215" s="70"/>
      <c r="I215" s="70"/>
      <c r="J215" s="71"/>
    </row>
    <row r="216" spans="1:10" s="7" customFormat="1" ht="20.100000000000001" customHeight="1">
      <c r="A216" s="5"/>
      <c r="B216" s="5"/>
      <c r="C216" s="6"/>
      <c r="D216" s="6"/>
      <c r="E216" s="6"/>
      <c r="H216" s="70"/>
      <c r="I216" s="70"/>
      <c r="J216" s="71"/>
    </row>
    <row r="217" spans="1:10" s="7" customFormat="1" ht="20.100000000000001" customHeight="1">
      <c r="A217" s="5"/>
      <c r="B217" s="5"/>
      <c r="C217" s="6"/>
      <c r="D217" s="6"/>
      <c r="E217" s="6"/>
      <c r="H217" s="70"/>
      <c r="I217" s="70"/>
      <c r="J217" s="71"/>
    </row>
    <row r="218" spans="1:10" s="7" customFormat="1" ht="20.100000000000001" customHeight="1">
      <c r="A218" s="5"/>
      <c r="B218" s="5"/>
      <c r="C218" s="6"/>
      <c r="D218" s="6"/>
      <c r="E218" s="6"/>
      <c r="H218" s="70"/>
      <c r="I218" s="70"/>
      <c r="J218" s="71"/>
    </row>
    <row r="219" spans="1:10" s="7" customFormat="1" ht="20.100000000000001" customHeight="1">
      <c r="A219" s="5"/>
      <c r="B219" s="5"/>
      <c r="C219" s="6"/>
      <c r="D219" s="6"/>
      <c r="E219" s="6"/>
      <c r="H219" s="70"/>
      <c r="I219" s="70"/>
      <c r="J219" s="71"/>
    </row>
    <row r="220" spans="1:10" s="7" customFormat="1" ht="20.100000000000001" customHeight="1">
      <c r="A220" s="5"/>
      <c r="B220" s="5"/>
      <c r="C220" s="6"/>
      <c r="D220" s="6"/>
      <c r="E220" s="6"/>
      <c r="H220" s="70"/>
      <c r="I220" s="70"/>
      <c r="J220" s="71"/>
    </row>
    <row r="221" spans="1:10" s="7" customFormat="1" ht="20.100000000000001" customHeight="1">
      <c r="A221" s="5"/>
      <c r="B221" s="5"/>
      <c r="C221" s="6"/>
      <c r="D221" s="6"/>
      <c r="E221" s="6"/>
      <c r="H221" s="70"/>
      <c r="I221" s="70"/>
      <c r="J221" s="71"/>
    </row>
    <row r="222" spans="1:10" s="7" customFormat="1" ht="20.100000000000001" customHeight="1">
      <c r="A222" s="5"/>
      <c r="B222" s="5"/>
      <c r="C222" s="6"/>
      <c r="D222" s="6"/>
      <c r="E222" s="6"/>
      <c r="H222" s="70"/>
      <c r="I222" s="70"/>
      <c r="J222" s="71"/>
    </row>
    <row r="223" spans="1:10" s="7" customFormat="1" ht="20.100000000000001" customHeight="1">
      <c r="A223" s="5"/>
      <c r="B223" s="5"/>
      <c r="C223" s="6"/>
      <c r="D223" s="6"/>
      <c r="E223" s="6"/>
      <c r="H223" s="70"/>
      <c r="I223" s="70"/>
      <c r="J223" s="71"/>
    </row>
    <row r="224" spans="1:10" s="7" customFormat="1" ht="20.100000000000001" customHeight="1">
      <c r="A224" s="5"/>
      <c r="B224" s="5"/>
      <c r="C224" s="6"/>
      <c r="D224" s="6"/>
      <c r="E224" s="6"/>
      <c r="H224" s="70"/>
      <c r="I224" s="70"/>
      <c r="J224" s="71"/>
    </row>
    <row r="225" spans="1:10" s="7" customFormat="1" ht="20.100000000000001" customHeight="1">
      <c r="A225" s="5"/>
      <c r="B225" s="5"/>
      <c r="C225" s="6"/>
      <c r="D225" s="6"/>
      <c r="E225" s="6"/>
      <c r="H225" s="70"/>
      <c r="I225" s="70"/>
      <c r="J225" s="71"/>
    </row>
    <row r="226" spans="1:10" s="7" customFormat="1" ht="20.100000000000001" customHeight="1">
      <c r="A226" s="5"/>
      <c r="B226" s="5"/>
      <c r="C226" s="6"/>
      <c r="D226" s="6"/>
      <c r="E226" s="6"/>
      <c r="H226" s="70"/>
      <c r="I226" s="70"/>
      <c r="J226" s="71"/>
    </row>
    <row r="227" spans="1:10" s="7" customFormat="1" ht="20.100000000000001" customHeight="1">
      <c r="A227" s="5"/>
      <c r="B227" s="5"/>
      <c r="C227" s="6"/>
      <c r="D227" s="6"/>
      <c r="E227" s="6"/>
      <c r="H227" s="70"/>
      <c r="I227" s="70"/>
      <c r="J227" s="71"/>
    </row>
    <row r="228" spans="1:10" s="7" customFormat="1" ht="20.100000000000001" customHeight="1">
      <c r="A228" s="5"/>
      <c r="B228" s="5"/>
      <c r="C228" s="6"/>
      <c r="D228" s="6"/>
      <c r="E228" s="6"/>
      <c r="H228" s="70"/>
      <c r="I228" s="70"/>
      <c r="J228" s="71"/>
    </row>
    <row r="229" spans="1:10" s="7" customFormat="1" ht="20.100000000000001" customHeight="1">
      <c r="A229" s="5"/>
      <c r="B229" s="5"/>
      <c r="C229" s="6"/>
      <c r="D229" s="6"/>
      <c r="E229" s="6"/>
      <c r="H229" s="70"/>
      <c r="I229" s="70"/>
      <c r="J229" s="71"/>
    </row>
    <row r="230" spans="1:10" s="7" customFormat="1" ht="20.100000000000001" customHeight="1">
      <c r="A230" s="5"/>
      <c r="B230" s="5"/>
      <c r="C230" s="6"/>
      <c r="D230" s="6"/>
      <c r="E230" s="6"/>
      <c r="H230" s="70"/>
      <c r="I230" s="70"/>
      <c r="J230" s="71"/>
    </row>
    <row r="231" spans="1:10" s="7" customFormat="1" ht="20.100000000000001" customHeight="1">
      <c r="A231" s="5"/>
      <c r="B231" s="5"/>
      <c r="C231" s="6"/>
      <c r="D231" s="6"/>
      <c r="E231" s="6"/>
      <c r="H231" s="70"/>
      <c r="I231" s="70"/>
      <c r="J231" s="71"/>
    </row>
    <row r="232" spans="1:10" s="7" customFormat="1" ht="20.100000000000001" customHeight="1">
      <c r="A232" s="5"/>
      <c r="B232" s="5"/>
      <c r="C232" s="6"/>
      <c r="D232" s="6"/>
      <c r="E232" s="6"/>
      <c r="H232" s="70"/>
      <c r="I232" s="70"/>
      <c r="J232" s="71"/>
    </row>
    <row r="233" spans="1:10" s="7" customFormat="1" ht="20.100000000000001" customHeight="1">
      <c r="A233" s="5"/>
      <c r="B233" s="5"/>
      <c r="C233" s="6"/>
      <c r="D233" s="6"/>
      <c r="E233" s="6"/>
      <c r="H233" s="70"/>
      <c r="I233" s="70"/>
      <c r="J233" s="71"/>
    </row>
    <row r="234" spans="1:10" s="7" customFormat="1" ht="20.100000000000001" customHeight="1">
      <c r="A234" s="5"/>
      <c r="B234" s="5"/>
      <c r="C234" s="6"/>
      <c r="D234" s="6"/>
      <c r="E234" s="6"/>
      <c r="H234" s="70"/>
      <c r="I234" s="70"/>
      <c r="J234" s="71"/>
    </row>
    <row r="235" spans="1:10" s="7" customFormat="1" ht="20.100000000000001" customHeight="1">
      <c r="A235" s="5"/>
      <c r="B235" s="5"/>
      <c r="C235" s="6"/>
      <c r="D235" s="6"/>
      <c r="E235" s="6"/>
      <c r="H235" s="70"/>
      <c r="I235" s="70"/>
      <c r="J235" s="71"/>
    </row>
    <row r="236" spans="1:10" s="7" customFormat="1" ht="20.100000000000001" customHeight="1">
      <c r="A236" s="5"/>
      <c r="B236" s="5"/>
      <c r="C236" s="6"/>
      <c r="D236" s="6"/>
      <c r="E236" s="6"/>
      <c r="H236" s="70"/>
      <c r="I236" s="70"/>
      <c r="J236" s="71"/>
    </row>
    <row r="237" spans="1:10" s="7" customFormat="1" ht="20.100000000000001" customHeight="1">
      <c r="A237" s="5"/>
      <c r="B237" s="5"/>
      <c r="C237" s="6"/>
      <c r="D237" s="6"/>
      <c r="E237" s="6"/>
      <c r="H237" s="70"/>
      <c r="I237" s="70"/>
      <c r="J237" s="71"/>
    </row>
    <row r="238" spans="1:10" s="7" customFormat="1" ht="20.100000000000001" customHeight="1">
      <c r="A238" s="5"/>
      <c r="B238" s="5"/>
      <c r="C238" s="6"/>
      <c r="D238" s="6"/>
      <c r="E238" s="6"/>
      <c r="H238" s="70"/>
      <c r="I238" s="70"/>
      <c r="J238" s="71"/>
    </row>
    <row r="239" spans="1:10" s="7" customFormat="1" ht="20.100000000000001" customHeight="1">
      <c r="A239" s="5"/>
      <c r="B239" s="5"/>
      <c r="C239" s="6"/>
      <c r="D239" s="6"/>
      <c r="E239" s="6"/>
      <c r="H239" s="70"/>
      <c r="I239" s="70"/>
      <c r="J239" s="71"/>
    </row>
    <row r="240" spans="1:10" s="7" customFormat="1" ht="20.100000000000001" customHeight="1">
      <c r="A240" s="5"/>
      <c r="B240" s="5"/>
      <c r="C240" s="6"/>
      <c r="D240" s="6"/>
      <c r="E240" s="6"/>
      <c r="H240" s="70"/>
      <c r="I240" s="70"/>
      <c r="J240" s="71"/>
    </row>
    <row r="241" spans="1:10" s="7" customFormat="1" ht="20.100000000000001" customHeight="1">
      <c r="A241" s="5"/>
      <c r="B241" s="5"/>
      <c r="C241" s="6"/>
      <c r="D241" s="6"/>
      <c r="E241" s="6"/>
      <c r="H241" s="70"/>
      <c r="I241" s="70"/>
      <c r="J241" s="71"/>
    </row>
    <row r="242" spans="1:10" s="7" customFormat="1" ht="20.100000000000001" customHeight="1">
      <c r="A242" s="5"/>
      <c r="B242" s="5"/>
      <c r="C242" s="6"/>
      <c r="D242" s="6"/>
      <c r="E242" s="6"/>
      <c r="H242" s="70"/>
      <c r="I242" s="70"/>
      <c r="J242" s="71"/>
    </row>
    <row r="243" spans="1:10" s="7" customFormat="1" ht="20.100000000000001" customHeight="1">
      <c r="A243" s="5"/>
      <c r="B243" s="5"/>
      <c r="C243" s="6"/>
      <c r="D243" s="6"/>
      <c r="E243" s="6"/>
      <c r="H243" s="70"/>
      <c r="I243" s="70"/>
      <c r="J243" s="71"/>
    </row>
    <row r="244" spans="1:10" s="7" customFormat="1" ht="20.100000000000001" customHeight="1">
      <c r="A244" s="5"/>
      <c r="B244" s="5"/>
      <c r="C244" s="6"/>
      <c r="D244" s="6"/>
      <c r="E244" s="6"/>
      <c r="H244" s="70"/>
      <c r="I244" s="70"/>
      <c r="J244" s="71"/>
    </row>
    <row r="245" spans="1:10" s="7" customFormat="1" ht="20.100000000000001" customHeight="1">
      <c r="A245" s="5"/>
      <c r="B245" s="5"/>
      <c r="C245" s="6"/>
      <c r="D245" s="6"/>
      <c r="E245" s="6"/>
      <c r="H245" s="70"/>
      <c r="I245" s="70"/>
      <c r="J245" s="71"/>
    </row>
    <row r="246" spans="1:10" s="7" customFormat="1" ht="20.100000000000001" customHeight="1">
      <c r="A246" s="5"/>
      <c r="B246" s="5"/>
      <c r="C246" s="6"/>
      <c r="D246" s="6"/>
      <c r="E246" s="6"/>
      <c r="H246" s="70"/>
      <c r="I246" s="70"/>
      <c r="J246" s="71"/>
    </row>
    <row r="247" spans="1:10" s="7" customFormat="1" ht="20.100000000000001" customHeight="1">
      <c r="A247" s="5"/>
      <c r="B247" s="5"/>
      <c r="C247" s="6"/>
      <c r="D247" s="6"/>
      <c r="E247" s="6"/>
      <c r="H247" s="70"/>
      <c r="I247" s="70"/>
      <c r="J247" s="71"/>
    </row>
    <row r="248" spans="1:10" s="7" customFormat="1" ht="20.100000000000001" customHeight="1">
      <c r="A248" s="5"/>
      <c r="B248" s="5"/>
      <c r="C248" s="6"/>
      <c r="D248" s="6"/>
      <c r="E248" s="6"/>
      <c r="H248" s="70"/>
      <c r="I248" s="70"/>
      <c r="J248" s="71"/>
    </row>
    <row r="249" spans="1:10" s="7" customFormat="1" ht="20.100000000000001" customHeight="1">
      <c r="A249" s="5"/>
      <c r="B249" s="5"/>
      <c r="C249" s="6"/>
      <c r="D249" s="6"/>
      <c r="E249" s="6"/>
      <c r="H249" s="70"/>
      <c r="I249" s="70"/>
      <c r="J249" s="71"/>
    </row>
    <row r="250" spans="1:10" s="7" customFormat="1" ht="20.100000000000001" customHeight="1">
      <c r="A250" s="5"/>
      <c r="B250" s="5"/>
      <c r="C250" s="6"/>
      <c r="D250" s="6"/>
      <c r="E250" s="6"/>
      <c r="H250" s="70"/>
      <c r="I250" s="70"/>
      <c r="J250" s="71"/>
    </row>
    <row r="251" spans="1:10" s="7" customFormat="1" ht="20.100000000000001" customHeight="1">
      <c r="A251" s="5"/>
      <c r="B251" s="5"/>
      <c r="C251" s="6"/>
      <c r="D251" s="6"/>
      <c r="E251" s="6"/>
      <c r="H251" s="70"/>
      <c r="I251" s="70"/>
      <c r="J251" s="71"/>
    </row>
    <row r="252" spans="1:10" s="7" customFormat="1" ht="20.100000000000001" customHeight="1">
      <c r="A252" s="5"/>
      <c r="B252" s="5"/>
      <c r="C252" s="6"/>
      <c r="D252" s="6"/>
      <c r="E252" s="6"/>
      <c r="H252" s="70"/>
      <c r="I252" s="70"/>
      <c r="J252" s="71"/>
    </row>
    <row r="253" spans="1:10" s="7" customFormat="1" ht="20.100000000000001" customHeight="1">
      <c r="A253" s="5"/>
      <c r="B253" s="5"/>
      <c r="C253" s="6"/>
      <c r="D253" s="6"/>
      <c r="E253" s="6"/>
      <c r="H253" s="70"/>
      <c r="I253" s="70"/>
      <c r="J253" s="71"/>
    </row>
    <row r="254" spans="1:10" s="7" customFormat="1" ht="20.100000000000001" customHeight="1">
      <c r="A254" s="5"/>
      <c r="B254" s="5"/>
      <c r="C254" s="6"/>
      <c r="D254" s="6"/>
      <c r="E254" s="6"/>
      <c r="H254" s="70"/>
      <c r="I254" s="70"/>
      <c r="J254" s="71"/>
    </row>
    <row r="255" spans="1:10" s="7" customFormat="1" ht="20.100000000000001" customHeight="1">
      <c r="A255" s="5"/>
      <c r="B255" s="5"/>
      <c r="C255" s="6"/>
      <c r="D255" s="6"/>
      <c r="E255" s="6"/>
      <c r="H255" s="70"/>
      <c r="I255" s="70"/>
      <c r="J255" s="71"/>
    </row>
    <row r="256" spans="1:10" s="7" customFormat="1" ht="20.100000000000001" customHeight="1">
      <c r="A256" s="5"/>
      <c r="B256" s="5"/>
      <c r="C256" s="6"/>
      <c r="D256" s="6"/>
      <c r="E256" s="6"/>
      <c r="H256" s="70"/>
      <c r="I256" s="70"/>
      <c r="J256" s="71"/>
    </row>
    <row r="257" spans="1:10" s="7" customFormat="1" ht="20.100000000000001" customHeight="1">
      <c r="A257" s="5"/>
      <c r="B257" s="5"/>
      <c r="C257" s="6"/>
      <c r="D257" s="6"/>
      <c r="E257" s="6"/>
      <c r="H257" s="70"/>
      <c r="I257" s="70"/>
      <c r="J257" s="71"/>
    </row>
    <row r="258" spans="1:10" s="7" customFormat="1" ht="20.100000000000001" customHeight="1">
      <c r="A258" s="5"/>
      <c r="B258" s="5"/>
      <c r="C258" s="6"/>
      <c r="D258" s="6"/>
      <c r="E258" s="6"/>
      <c r="H258" s="70"/>
      <c r="I258" s="70"/>
      <c r="J258" s="71"/>
    </row>
    <row r="259" spans="1:10" s="7" customFormat="1" ht="20.100000000000001" customHeight="1">
      <c r="A259" s="5"/>
      <c r="B259" s="5"/>
      <c r="C259" s="6"/>
      <c r="D259" s="6"/>
      <c r="E259" s="6"/>
      <c r="H259" s="70"/>
      <c r="I259" s="70"/>
      <c r="J259" s="71"/>
    </row>
    <row r="260" spans="1:10" s="7" customFormat="1" ht="20.100000000000001" customHeight="1">
      <c r="A260" s="5"/>
      <c r="B260" s="5"/>
      <c r="C260" s="6"/>
      <c r="D260" s="6"/>
      <c r="E260" s="6"/>
      <c r="H260" s="70"/>
      <c r="I260" s="70"/>
      <c r="J260" s="71"/>
    </row>
    <row r="261" spans="1:10" s="7" customFormat="1" ht="20.100000000000001" customHeight="1">
      <c r="A261" s="5"/>
      <c r="B261" s="5"/>
      <c r="C261" s="6"/>
      <c r="D261" s="6"/>
      <c r="E261" s="6"/>
      <c r="H261" s="70"/>
      <c r="I261" s="70"/>
      <c r="J261" s="71"/>
    </row>
    <row r="262" spans="1:10" s="7" customFormat="1" ht="20.100000000000001" customHeight="1">
      <c r="A262" s="5"/>
      <c r="B262" s="5"/>
      <c r="C262" s="6"/>
      <c r="D262" s="6"/>
      <c r="E262" s="6"/>
      <c r="H262" s="70"/>
      <c r="I262" s="70"/>
      <c r="J262" s="71"/>
    </row>
    <row r="263" spans="1:10" s="7" customFormat="1" ht="20.100000000000001" customHeight="1">
      <c r="A263" s="5"/>
      <c r="B263" s="5"/>
      <c r="C263" s="6"/>
      <c r="D263" s="6"/>
      <c r="E263" s="6"/>
      <c r="H263" s="70"/>
      <c r="I263" s="70"/>
      <c r="J263" s="71"/>
    </row>
    <row r="264" spans="1:10" s="7" customFormat="1" ht="20.100000000000001" customHeight="1">
      <c r="A264" s="5"/>
      <c r="B264" s="5"/>
      <c r="C264" s="6"/>
      <c r="D264" s="6"/>
      <c r="E264" s="6"/>
      <c r="H264" s="70"/>
      <c r="I264" s="70"/>
      <c r="J264" s="71"/>
    </row>
    <row r="265" spans="1:10" s="7" customFormat="1" ht="20.100000000000001" customHeight="1">
      <c r="A265" s="5"/>
      <c r="B265" s="5"/>
      <c r="C265" s="6"/>
      <c r="D265" s="6"/>
      <c r="E265" s="6"/>
      <c r="H265" s="70"/>
      <c r="I265" s="70"/>
      <c r="J265" s="71"/>
    </row>
    <row r="266" spans="1:10" s="7" customFormat="1" ht="20.100000000000001" customHeight="1">
      <c r="A266" s="5"/>
      <c r="B266" s="5"/>
      <c r="C266" s="6"/>
      <c r="D266" s="6"/>
      <c r="E266" s="6"/>
      <c r="H266" s="70"/>
      <c r="I266" s="70"/>
      <c r="J266" s="71"/>
    </row>
    <row r="267" spans="1:10" s="7" customFormat="1" ht="20.100000000000001" customHeight="1">
      <c r="A267" s="5"/>
      <c r="B267" s="5"/>
      <c r="C267" s="6"/>
      <c r="D267" s="6"/>
      <c r="E267" s="6"/>
      <c r="H267" s="70"/>
      <c r="I267" s="70"/>
      <c r="J267" s="71"/>
    </row>
    <row r="268" spans="1:10" s="7" customFormat="1" ht="20.100000000000001" customHeight="1">
      <c r="A268" s="5"/>
      <c r="B268" s="5"/>
      <c r="C268" s="6"/>
      <c r="D268" s="6"/>
      <c r="E268" s="6"/>
      <c r="H268" s="70"/>
      <c r="I268" s="70"/>
      <c r="J268" s="71"/>
    </row>
    <row r="269" spans="1:10" s="7" customFormat="1" ht="20.100000000000001" customHeight="1">
      <c r="A269" s="5"/>
      <c r="B269" s="5"/>
      <c r="C269" s="6"/>
      <c r="D269" s="6"/>
      <c r="E269" s="6"/>
      <c r="H269" s="70"/>
      <c r="I269" s="70"/>
      <c r="J269" s="71"/>
    </row>
    <row r="270" spans="1:10" s="7" customFormat="1" ht="20.100000000000001" customHeight="1">
      <c r="A270" s="5"/>
      <c r="B270" s="5"/>
      <c r="C270" s="6"/>
      <c r="D270" s="6"/>
      <c r="E270" s="6"/>
      <c r="H270" s="70"/>
      <c r="I270" s="70"/>
      <c r="J270" s="71"/>
    </row>
    <row r="271" spans="1:10" s="7" customFormat="1" ht="20.100000000000001" customHeight="1">
      <c r="A271" s="5"/>
      <c r="B271" s="5"/>
      <c r="C271" s="6"/>
      <c r="D271" s="6"/>
      <c r="E271" s="6"/>
      <c r="H271" s="70"/>
      <c r="I271" s="70"/>
      <c r="J271" s="71"/>
    </row>
    <row r="272" spans="1:10" s="7" customFormat="1" ht="20.100000000000001" customHeight="1">
      <c r="A272" s="5"/>
      <c r="B272" s="5"/>
      <c r="C272" s="6"/>
      <c r="D272" s="6"/>
      <c r="E272" s="6"/>
      <c r="H272" s="70"/>
      <c r="I272" s="70"/>
      <c r="J272" s="71"/>
    </row>
    <row r="273" spans="1:10" s="7" customFormat="1" ht="20.100000000000001" customHeight="1">
      <c r="A273" s="5"/>
      <c r="B273" s="5"/>
      <c r="C273" s="6"/>
      <c r="D273" s="6"/>
      <c r="E273" s="6"/>
      <c r="H273" s="70"/>
      <c r="I273" s="70"/>
      <c r="J273" s="71"/>
    </row>
    <row r="274" spans="1:10" s="7" customFormat="1" ht="20.100000000000001" customHeight="1">
      <c r="A274" s="5"/>
      <c r="B274" s="5"/>
      <c r="C274" s="6"/>
      <c r="D274" s="6"/>
      <c r="E274" s="6"/>
      <c r="H274" s="70"/>
      <c r="I274" s="70"/>
      <c r="J274" s="71"/>
    </row>
    <row r="275" spans="1:10" s="7" customFormat="1" ht="20.100000000000001" customHeight="1">
      <c r="A275" s="5"/>
      <c r="B275" s="5"/>
      <c r="C275" s="6"/>
      <c r="D275" s="6"/>
      <c r="E275" s="6"/>
      <c r="H275" s="70"/>
      <c r="I275" s="70"/>
      <c r="J275" s="71"/>
    </row>
    <row r="276" spans="1:10" s="7" customFormat="1" ht="20.100000000000001" customHeight="1">
      <c r="A276" s="5"/>
      <c r="B276" s="5"/>
      <c r="C276" s="6"/>
      <c r="D276" s="6"/>
      <c r="E276" s="6"/>
      <c r="H276" s="70"/>
      <c r="I276" s="70"/>
      <c r="J276" s="71"/>
    </row>
    <row r="277" spans="1:10" s="7" customFormat="1" ht="20.100000000000001" customHeight="1">
      <c r="A277" s="5"/>
      <c r="B277" s="5"/>
      <c r="C277" s="6"/>
      <c r="D277" s="6"/>
      <c r="E277" s="6"/>
      <c r="H277" s="70"/>
      <c r="I277" s="70"/>
      <c r="J277" s="71"/>
    </row>
    <row r="278" spans="1:10" s="7" customFormat="1" ht="20.100000000000001" customHeight="1">
      <c r="A278" s="5"/>
      <c r="B278" s="5"/>
      <c r="C278" s="6"/>
      <c r="D278" s="6"/>
      <c r="E278" s="6"/>
      <c r="H278" s="70"/>
      <c r="I278" s="70"/>
      <c r="J278" s="71"/>
    </row>
    <row r="279" spans="1:10" s="7" customFormat="1" ht="20.100000000000001" customHeight="1">
      <c r="A279" s="5"/>
      <c r="B279" s="5"/>
      <c r="C279" s="6"/>
      <c r="D279" s="6"/>
      <c r="E279" s="6"/>
      <c r="H279" s="70"/>
      <c r="I279" s="70"/>
      <c r="J279" s="71"/>
    </row>
    <row r="280" spans="1:10" s="7" customFormat="1" ht="20.100000000000001" customHeight="1">
      <c r="A280" s="5"/>
      <c r="B280" s="5"/>
      <c r="C280" s="6"/>
      <c r="D280" s="6"/>
      <c r="E280" s="6"/>
      <c r="H280" s="70"/>
      <c r="I280" s="70"/>
      <c r="J280" s="71"/>
    </row>
    <row r="281" spans="1:10" s="7" customFormat="1" ht="20.100000000000001" customHeight="1">
      <c r="A281" s="5"/>
      <c r="B281" s="5"/>
      <c r="C281" s="6"/>
      <c r="D281" s="6"/>
      <c r="E281" s="6"/>
      <c r="H281" s="70"/>
      <c r="I281" s="70"/>
      <c r="J281" s="71"/>
    </row>
    <row r="282" spans="1:10" s="7" customFormat="1" ht="20.100000000000001" customHeight="1">
      <c r="A282" s="5"/>
      <c r="B282" s="5"/>
      <c r="C282" s="6"/>
      <c r="D282" s="6"/>
      <c r="E282" s="6"/>
      <c r="H282" s="70"/>
      <c r="I282" s="70"/>
      <c r="J282" s="71"/>
    </row>
    <row r="283" spans="1:10" s="7" customFormat="1" ht="20.100000000000001" customHeight="1">
      <c r="A283" s="5"/>
      <c r="B283" s="5"/>
      <c r="C283" s="6"/>
      <c r="D283" s="6"/>
      <c r="E283" s="6"/>
      <c r="H283" s="70"/>
      <c r="I283" s="70"/>
      <c r="J283" s="71"/>
    </row>
    <row r="284" spans="1:10" s="7" customFormat="1" ht="20.100000000000001" customHeight="1">
      <c r="A284" s="5"/>
      <c r="B284" s="5"/>
      <c r="C284" s="6"/>
      <c r="D284" s="6"/>
      <c r="E284" s="6"/>
      <c r="H284" s="70"/>
      <c r="I284" s="70"/>
      <c r="J284" s="71"/>
    </row>
    <row r="285" spans="1:10" s="7" customFormat="1" ht="20.100000000000001" customHeight="1">
      <c r="A285" s="5"/>
      <c r="B285" s="5"/>
      <c r="C285" s="6"/>
      <c r="D285" s="6"/>
      <c r="E285" s="6"/>
      <c r="H285" s="70"/>
      <c r="I285" s="70"/>
      <c r="J285" s="71"/>
    </row>
    <row r="286" spans="1:10" s="7" customFormat="1" ht="20.100000000000001" customHeight="1">
      <c r="A286" s="5"/>
      <c r="B286" s="5"/>
      <c r="C286" s="6"/>
      <c r="D286" s="6"/>
      <c r="E286" s="6"/>
      <c r="H286" s="70"/>
      <c r="I286" s="70"/>
      <c r="J286" s="71"/>
    </row>
    <row r="287" spans="1:10" s="7" customFormat="1" ht="20.100000000000001" customHeight="1">
      <c r="A287" s="5"/>
      <c r="B287" s="5"/>
      <c r="C287" s="6"/>
      <c r="D287" s="6"/>
      <c r="E287" s="6"/>
      <c r="H287" s="70"/>
      <c r="I287" s="70"/>
      <c r="J287" s="71"/>
    </row>
    <row r="288" spans="1:10" s="7" customFormat="1" ht="20.100000000000001" customHeight="1">
      <c r="A288" s="5"/>
      <c r="B288" s="5"/>
      <c r="C288" s="6"/>
      <c r="D288" s="6"/>
      <c r="E288" s="6"/>
      <c r="H288" s="70"/>
      <c r="I288" s="70"/>
      <c r="J288" s="71"/>
    </row>
    <row r="289" spans="1:10" s="7" customFormat="1" ht="20.100000000000001" customHeight="1">
      <c r="A289" s="5"/>
      <c r="B289" s="5"/>
      <c r="C289" s="6"/>
      <c r="D289" s="6"/>
      <c r="E289" s="6"/>
      <c r="H289" s="70"/>
      <c r="I289" s="70"/>
      <c r="J289" s="71"/>
    </row>
    <row r="290" spans="1:10" s="7" customFormat="1" ht="20.100000000000001" customHeight="1">
      <c r="A290" s="5"/>
      <c r="B290" s="5"/>
      <c r="C290" s="6"/>
      <c r="D290" s="6"/>
      <c r="E290" s="6"/>
      <c r="H290" s="70"/>
      <c r="I290" s="70"/>
      <c r="J290" s="71"/>
    </row>
    <row r="291" spans="1:10" s="7" customFormat="1" ht="20.100000000000001" customHeight="1">
      <c r="A291" s="5"/>
      <c r="B291" s="5"/>
      <c r="C291" s="6"/>
      <c r="D291" s="6"/>
      <c r="E291" s="6"/>
      <c r="H291" s="70"/>
      <c r="I291" s="70"/>
      <c r="J291" s="71"/>
    </row>
    <row r="292" spans="1:10" s="7" customFormat="1" ht="20.100000000000001" customHeight="1">
      <c r="A292" s="5"/>
      <c r="B292" s="5"/>
      <c r="C292" s="6"/>
      <c r="D292" s="6"/>
      <c r="E292" s="6"/>
      <c r="H292" s="70"/>
      <c r="I292" s="70"/>
      <c r="J292" s="71"/>
    </row>
    <row r="293" spans="1:10" s="7" customFormat="1" ht="20.100000000000001" customHeight="1">
      <c r="A293" s="5"/>
      <c r="B293" s="5"/>
      <c r="C293" s="6"/>
      <c r="D293" s="6"/>
      <c r="E293" s="6"/>
      <c r="H293" s="70"/>
      <c r="I293" s="70"/>
      <c r="J293" s="71"/>
    </row>
    <row r="294" spans="1:10" s="7" customFormat="1" ht="20.100000000000001" customHeight="1">
      <c r="A294" s="5"/>
      <c r="B294" s="5"/>
      <c r="C294" s="6"/>
      <c r="D294" s="6"/>
      <c r="E294" s="6"/>
      <c r="H294" s="70"/>
      <c r="I294" s="70"/>
      <c r="J294" s="71"/>
    </row>
    <row r="295" spans="1:10" s="7" customFormat="1" ht="20.100000000000001" customHeight="1">
      <c r="A295" s="5"/>
      <c r="B295" s="5"/>
      <c r="C295" s="6"/>
      <c r="D295" s="6"/>
      <c r="E295" s="6"/>
      <c r="H295" s="70"/>
      <c r="I295" s="70"/>
      <c r="J295" s="71"/>
    </row>
    <row r="296" spans="1:10" s="7" customFormat="1" ht="20.100000000000001" customHeight="1">
      <c r="A296" s="5"/>
      <c r="B296" s="5"/>
      <c r="C296" s="6"/>
      <c r="D296" s="6"/>
      <c r="E296" s="6"/>
      <c r="H296" s="70"/>
      <c r="I296" s="70"/>
      <c r="J296" s="71"/>
    </row>
    <row r="297" spans="1:10" s="7" customFormat="1" ht="20.100000000000001" customHeight="1">
      <c r="A297" s="5"/>
      <c r="B297" s="5"/>
      <c r="C297" s="6"/>
      <c r="D297" s="6"/>
      <c r="E297" s="6"/>
      <c r="H297" s="70"/>
      <c r="I297" s="70"/>
      <c r="J297" s="71"/>
    </row>
    <row r="298" spans="1:10" s="7" customFormat="1" ht="20.100000000000001" customHeight="1">
      <c r="A298" s="5"/>
      <c r="B298" s="5"/>
      <c r="C298" s="6"/>
      <c r="D298" s="6"/>
      <c r="E298" s="6"/>
      <c r="H298" s="70"/>
      <c r="I298" s="70"/>
      <c r="J298" s="71"/>
    </row>
    <row r="299" spans="1:10" s="7" customFormat="1" ht="20.100000000000001" customHeight="1">
      <c r="A299" s="5"/>
      <c r="B299" s="5"/>
      <c r="C299" s="6"/>
      <c r="D299" s="6"/>
      <c r="E299" s="6"/>
      <c r="H299" s="70"/>
      <c r="I299" s="70"/>
      <c r="J299" s="71"/>
    </row>
    <row r="300" spans="1:10" s="7" customFormat="1" ht="20.100000000000001" customHeight="1">
      <c r="A300" s="5"/>
      <c r="B300" s="5"/>
      <c r="C300" s="6"/>
      <c r="D300" s="6"/>
      <c r="E300" s="6"/>
      <c r="H300" s="70"/>
      <c r="I300" s="70"/>
      <c r="J300" s="71"/>
    </row>
    <row r="301" spans="1:10" s="7" customFormat="1" ht="20.100000000000001" customHeight="1">
      <c r="A301" s="5"/>
      <c r="B301" s="5"/>
      <c r="C301" s="6"/>
      <c r="D301" s="6"/>
      <c r="E301" s="6"/>
      <c r="H301" s="70"/>
      <c r="I301" s="70"/>
      <c r="J301" s="71"/>
    </row>
    <row r="302" spans="1:10" s="7" customFormat="1" ht="20.100000000000001" customHeight="1">
      <c r="A302" s="5"/>
      <c r="B302" s="5"/>
      <c r="C302" s="6"/>
      <c r="D302" s="6"/>
      <c r="E302" s="6"/>
      <c r="H302" s="70"/>
      <c r="I302" s="70"/>
      <c r="J302" s="71"/>
    </row>
    <row r="303" spans="1:10" s="7" customFormat="1" ht="20.100000000000001" customHeight="1">
      <c r="A303" s="5"/>
      <c r="B303" s="5"/>
      <c r="C303" s="6"/>
      <c r="D303" s="6"/>
      <c r="E303" s="6"/>
      <c r="H303" s="70"/>
      <c r="I303" s="70"/>
      <c r="J303" s="71"/>
    </row>
    <row r="304" spans="1:10" s="7" customFormat="1" ht="20.100000000000001" customHeight="1">
      <c r="A304" s="5"/>
      <c r="B304" s="5"/>
      <c r="C304" s="6"/>
      <c r="D304" s="6"/>
      <c r="E304" s="6"/>
      <c r="H304" s="70"/>
      <c r="I304" s="70"/>
      <c r="J304" s="71"/>
    </row>
    <row r="305" spans="1:10" s="7" customFormat="1" ht="20.100000000000001" customHeight="1">
      <c r="A305" s="5"/>
      <c r="B305" s="5"/>
      <c r="C305" s="6"/>
      <c r="D305" s="6"/>
      <c r="E305" s="6"/>
      <c r="H305" s="70"/>
      <c r="I305" s="70"/>
      <c r="J305" s="71"/>
    </row>
    <row r="306" spans="1:10" s="7" customFormat="1" ht="20.100000000000001" customHeight="1">
      <c r="A306" s="5"/>
      <c r="B306" s="5"/>
      <c r="C306" s="6"/>
      <c r="D306" s="6"/>
      <c r="E306" s="6"/>
      <c r="H306" s="70"/>
      <c r="I306" s="70"/>
      <c r="J306" s="71"/>
    </row>
    <row r="307" spans="1:10" s="7" customFormat="1" ht="20.100000000000001" customHeight="1">
      <c r="A307" s="5"/>
      <c r="B307" s="5"/>
      <c r="C307" s="6"/>
      <c r="D307" s="6"/>
      <c r="E307" s="6"/>
      <c r="H307" s="70"/>
      <c r="I307" s="70"/>
      <c r="J307" s="71"/>
    </row>
    <row r="308" spans="1:10" s="7" customFormat="1" ht="20.100000000000001" customHeight="1">
      <c r="A308" s="5"/>
      <c r="B308" s="5"/>
      <c r="C308" s="6"/>
      <c r="D308" s="6"/>
      <c r="E308" s="6"/>
      <c r="H308" s="70"/>
      <c r="I308" s="70"/>
      <c r="J308" s="71"/>
    </row>
    <row r="309" spans="1:10" s="7" customFormat="1" ht="20.100000000000001" customHeight="1">
      <c r="A309" s="5"/>
      <c r="B309" s="5"/>
      <c r="C309" s="6"/>
      <c r="D309" s="6"/>
      <c r="E309" s="6"/>
      <c r="H309" s="70"/>
      <c r="I309" s="70"/>
      <c r="J309" s="71"/>
    </row>
    <row r="310" spans="1:10" s="7" customFormat="1" ht="20.100000000000001" customHeight="1">
      <c r="A310" s="5"/>
      <c r="B310" s="5"/>
      <c r="C310" s="6"/>
      <c r="D310" s="6"/>
      <c r="E310" s="6"/>
      <c r="H310" s="70"/>
      <c r="I310" s="70"/>
      <c r="J310" s="71"/>
    </row>
    <row r="311" spans="1:10" s="7" customFormat="1" ht="20.100000000000001" customHeight="1">
      <c r="A311" s="5"/>
      <c r="B311" s="5"/>
      <c r="C311" s="6"/>
      <c r="D311" s="6"/>
      <c r="E311" s="6"/>
      <c r="H311" s="70"/>
      <c r="I311" s="70"/>
      <c r="J311" s="71"/>
    </row>
    <row r="312" spans="1:10" s="7" customFormat="1" ht="20.100000000000001" customHeight="1">
      <c r="A312" s="5"/>
      <c r="B312" s="5"/>
      <c r="C312" s="6"/>
      <c r="D312" s="6"/>
      <c r="E312" s="6"/>
      <c r="H312" s="70"/>
      <c r="I312" s="70"/>
      <c r="J312" s="71"/>
    </row>
    <row r="313" spans="1:10" s="7" customFormat="1" ht="20.100000000000001" customHeight="1">
      <c r="A313" s="5"/>
      <c r="B313" s="5"/>
      <c r="C313" s="6"/>
      <c r="D313" s="6"/>
      <c r="E313" s="6"/>
      <c r="H313" s="70"/>
      <c r="I313" s="70"/>
      <c r="J313" s="71"/>
    </row>
    <row r="314" spans="1:10" s="7" customFormat="1" ht="20.100000000000001" customHeight="1">
      <c r="A314" s="5"/>
      <c r="B314" s="5"/>
      <c r="C314" s="6"/>
      <c r="D314" s="6"/>
      <c r="E314" s="6"/>
      <c r="H314" s="70"/>
      <c r="I314" s="70"/>
      <c r="J314" s="71"/>
    </row>
    <row r="315" spans="1:10" s="7" customFormat="1" ht="20.100000000000001" customHeight="1">
      <c r="A315" s="5"/>
      <c r="B315" s="5"/>
      <c r="C315" s="6"/>
      <c r="D315" s="6"/>
      <c r="E315" s="6"/>
      <c r="H315" s="70"/>
      <c r="I315" s="70"/>
      <c r="J315" s="71"/>
    </row>
    <row r="316" spans="1:10" s="7" customFormat="1" ht="20.100000000000001" customHeight="1">
      <c r="A316" s="5"/>
      <c r="B316" s="5"/>
      <c r="C316" s="6"/>
      <c r="D316" s="6"/>
      <c r="E316" s="6"/>
      <c r="H316" s="70"/>
      <c r="I316" s="70"/>
      <c r="J316" s="71"/>
    </row>
    <row r="317" spans="1:10" s="7" customFormat="1" ht="20.100000000000001" customHeight="1">
      <c r="A317" s="5"/>
      <c r="B317" s="5"/>
      <c r="C317" s="6"/>
      <c r="D317" s="6"/>
      <c r="E317" s="6"/>
      <c r="H317" s="70"/>
      <c r="I317" s="70"/>
      <c r="J317" s="71"/>
    </row>
    <row r="318" spans="1:10" s="7" customFormat="1" ht="20.100000000000001" customHeight="1">
      <c r="A318" s="5"/>
      <c r="B318" s="5"/>
      <c r="C318" s="6"/>
      <c r="D318" s="6"/>
      <c r="E318" s="6"/>
      <c r="H318" s="70"/>
      <c r="I318" s="70"/>
      <c r="J318" s="71"/>
    </row>
    <row r="319" spans="1:10" s="7" customFormat="1" ht="20.100000000000001" customHeight="1">
      <c r="A319" s="5"/>
      <c r="B319" s="5"/>
      <c r="C319" s="6"/>
      <c r="D319" s="6"/>
      <c r="E319" s="6"/>
      <c r="H319" s="70"/>
      <c r="I319" s="70"/>
      <c r="J319" s="71"/>
    </row>
    <row r="320" spans="1:10" s="7" customFormat="1" ht="20.100000000000001" customHeight="1">
      <c r="A320" s="5"/>
      <c r="B320" s="5"/>
      <c r="C320" s="6"/>
      <c r="D320" s="6"/>
      <c r="E320" s="6"/>
      <c r="H320" s="70"/>
      <c r="I320" s="70"/>
      <c r="J320" s="71"/>
    </row>
    <row r="321" spans="1:10" s="7" customFormat="1" ht="20.100000000000001" customHeight="1">
      <c r="A321" s="5"/>
      <c r="B321" s="5"/>
      <c r="C321" s="6"/>
      <c r="D321" s="6"/>
      <c r="E321" s="6"/>
      <c r="H321" s="70"/>
      <c r="I321" s="70"/>
      <c r="J321" s="71"/>
    </row>
    <row r="322" spans="1:10" s="7" customFormat="1" ht="20.100000000000001" customHeight="1">
      <c r="A322" s="5"/>
      <c r="B322" s="5"/>
      <c r="C322" s="6"/>
      <c r="D322" s="6"/>
      <c r="E322" s="6"/>
      <c r="H322" s="70"/>
      <c r="I322" s="70"/>
      <c r="J322" s="71"/>
    </row>
    <row r="323" spans="1:10" s="7" customFormat="1" ht="20.100000000000001" customHeight="1">
      <c r="A323" s="5"/>
      <c r="B323" s="5"/>
      <c r="C323" s="6"/>
      <c r="D323" s="6"/>
      <c r="E323" s="6"/>
      <c r="H323" s="70"/>
      <c r="I323" s="70"/>
      <c r="J323" s="71"/>
    </row>
    <row r="324" spans="1:10" s="7" customFormat="1" ht="20.100000000000001" customHeight="1">
      <c r="A324" s="5"/>
      <c r="B324" s="5"/>
      <c r="C324" s="6"/>
      <c r="D324" s="6"/>
      <c r="E324" s="6"/>
      <c r="H324" s="70"/>
      <c r="I324" s="70"/>
      <c r="J324" s="71"/>
    </row>
    <row r="325" spans="1:10" s="7" customFormat="1" ht="20.100000000000001" customHeight="1">
      <c r="A325" s="5"/>
      <c r="B325" s="5"/>
      <c r="C325" s="6"/>
      <c r="D325" s="6"/>
      <c r="E325" s="6"/>
      <c r="H325" s="70"/>
      <c r="I325" s="70"/>
      <c r="J325" s="71"/>
    </row>
    <row r="326" spans="1:10" s="7" customFormat="1" ht="20.100000000000001" customHeight="1">
      <c r="A326" s="5"/>
      <c r="B326" s="5"/>
      <c r="C326" s="6"/>
      <c r="D326" s="6"/>
      <c r="E326" s="6"/>
      <c r="H326" s="70"/>
      <c r="I326" s="70"/>
      <c r="J326" s="71"/>
    </row>
    <row r="327" spans="1:10" s="7" customFormat="1" ht="20.100000000000001" customHeight="1">
      <c r="A327" s="5"/>
      <c r="B327" s="5"/>
      <c r="C327" s="6"/>
      <c r="D327" s="6"/>
      <c r="E327" s="6"/>
      <c r="H327" s="70"/>
      <c r="I327" s="70"/>
      <c r="J327" s="71"/>
    </row>
    <row r="328" spans="1:10" s="7" customFormat="1" ht="20.100000000000001" customHeight="1">
      <c r="A328" s="5"/>
      <c r="B328" s="5"/>
      <c r="C328" s="6"/>
      <c r="D328" s="6"/>
      <c r="E328" s="6"/>
      <c r="H328" s="70"/>
      <c r="I328" s="70"/>
      <c r="J328" s="71"/>
    </row>
    <row r="329" spans="1:10" s="7" customFormat="1" ht="20.100000000000001" customHeight="1">
      <c r="A329" s="5"/>
      <c r="B329" s="5"/>
      <c r="C329" s="6"/>
      <c r="D329" s="6"/>
      <c r="E329" s="6"/>
      <c r="H329" s="70"/>
      <c r="I329" s="70"/>
      <c r="J329" s="71"/>
    </row>
    <row r="330" spans="1:10" s="7" customFormat="1" ht="20.100000000000001" customHeight="1">
      <c r="A330" s="5"/>
      <c r="B330" s="5"/>
      <c r="C330" s="6"/>
      <c r="D330" s="6"/>
      <c r="E330" s="6"/>
      <c r="H330" s="70"/>
      <c r="I330" s="70"/>
      <c r="J330" s="71"/>
    </row>
    <row r="331" spans="1:10" s="7" customFormat="1" ht="20.100000000000001" customHeight="1">
      <c r="A331" s="5"/>
      <c r="B331" s="5"/>
      <c r="C331" s="6"/>
      <c r="D331" s="6"/>
      <c r="E331" s="6"/>
      <c r="H331" s="70"/>
      <c r="I331" s="70"/>
      <c r="J331" s="71"/>
    </row>
    <row r="332" spans="1:10" s="7" customFormat="1" ht="20.100000000000001" customHeight="1">
      <c r="A332" s="5"/>
      <c r="B332" s="5"/>
      <c r="C332" s="6"/>
      <c r="D332" s="6"/>
      <c r="E332" s="6"/>
      <c r="H332" s="70"/>
      <c r="I332" s="70"/>
      <c r="J332" s="71"/>
    </row>
    <row r="333" spans="1:10" s="7" customFormat="1" ht="20.100000000000001" customHeight="1">
      <c r="A333" s="5"/>
      <c r="B333" s="5"/>
      <c r="C333" s="6"/>
      <c r="D333" s="6"/>
      <c r="E333" s="6"/>
      <c r="H333" s="70"/>
      <c r="I333" s="70"/>
      <c r="J333" s="71"/>
    </row>
    <row r="334" spans="1:10" s="7" customFormat="1" ht="20.100000000000001" customHeight="1">
      <c r="A334" s="5"/>
      <c r="B334" s="5"/>
      <c r="C334" s="6"/>
      <c r="D334" s="6"/>
      <c r="E334" s="6"/>
      <c r="H334" s="70"/>
      <c r="I334" s="70"/>
      <c r="J334" s="71"/>
    </row>
    <row r="335" spans="1:10" s="7" customFormat="1" ht="20.100000000000001" customHeight="1">
      <c r="A335" s="5"/>
      <c r="B335" s="5"/>
      <c r="C335" s="6"/>
      <c r="D335" s="6"/>
      <c r="E335" s="6"/>
      <c r="H335" s="70"/>
      <c r="I335" s="70"/>
      <c r="J335" s="71"/>
    </row>
    <row r="336" spans="1:10" s="7" customFormat="1" ht="20.100000000000001" customHeight="1">
      <c r="A336" s="5"/>
      <c r="B336" s="5"/>
      <c r="C336" s="6"/>
      <c r="D336" s="6"/>
      <c r="E336" s="6"/>
      <c r="H336" s="70"/>
      <c r="I336" s="70"/>
      <c r="J336" s="71"/>
    </row>
    <row r="337" spans="1:10" s="7" customFormat="1" ht="20.100000000000001" customHeight="1">
      <c r="A337" s="5"/>
      <c r="B337" s="5"/>
      <c r="C337" s="6"/>
      <c r="D337" s="6"/>
      <c r="E337" s="6"/>
      <c r="H337" s="70"/>
      <c r="I337" s="70"/>
      <c r="J337" s="71"/>
    </row>
    <row r="338" spans="1:10" s="7" customFormat="1" ht="20.100000000000001" customHeight="1">
      <c r="A338" s="5"/>
      <c r="B338" s="5"/>
      <c r="C338" s="6"/>
      <c r="D338" s="6"/>
      <c r="E338" s="6"/>
      <c r="H338" s="70"/>
      <c r="I338" s="70"/>
      <c r="J338" s="71"/>
    </row>
    <row r="339" spans="1:10" s="7" customFormat="1" ht="20.100000000000001" customHeight="1">
      <c r="A339" s="5"/>
      <c r="B339" s="5"/>
      <c r="C339" s="6"/>
      <c r="D339" s="6"/>
      <c r="E339" s="6"/>
      <c r="H339" s="70"/>
      <c r="I339" s="70"/>
      <c r="J339" s="71"/>
    </row>
    <row r="340" spans="1:10" s="7" customFormat="1" ht="20.100000000000001" customHeight="1">
      <c r="A340" s="5"/>
      <c r="B340" s="5"/>
      <c r="C340" s="6"/>
      <c r="D340" s="6"/>
      <c r="E340" s="6"/>
      <c r="H340" s="70"/>
      <c r="I340" s="70"/>
      <c r="J340" s="71"/>
    </row>
    <row r="341" spans="1:10" s="7" customFormat="1" ht="20.100000000000001" customHeight="1">
      <c r="A341" s="5"/>
      <c r="B341" s="5"/>
      <c r="C341" s="6"/>
      <c r="D341" s="6"/>
      <c r="E341" s="6"/>
      <c r="H341" s="70"/>
      <c r="I341" s="70"/>
      <c r="J341" s="71"/>
    </row>
    <row r="342" spans="1:10" s="7" customFormat="1" ht="20.100000000000001" customHeight="1">
      <c r="A342" s="5"/>
      <c r="B342" s="5"/>
      <c r="C342" s="6"/>
      <c r="D342" s="6"/>
      <c r="E342" s="6"/>
      <c r="H342" s="70"/>
      <c r="I342" s="70"/>
      <c r="J342" s="71"/>
    </row>
    <row r="343" spans="1:10" s="7" customFormat="1" ht="20.100000000000001" customHeight="1">
      <c r="A343" s="5"/>
      <c r="B343" s="5"/>
      <c r="C343" s="6"/>
      <c r="D343" s="6"/>
      <c r="E343" s="6"/>
      <c r="H343" s="70"/>
      <c r="I343" s="70"/>
      <c r="J343" s="71"/>
    </row>
    <row r="344" spans="1:10" s="7" customFormat="1" ht="20.100000000000001" customHeight="1">
      <c r="A344" s="5"/>
      <c r="B344" s="5"/>
      <c r="C344" s="6"/>
      <c r="D344" s="6"/>
      <c r="E344" s="6"/>
      <c r="H344" s="70"/>
      <c r="I344" s="70"/>
      <c r="J344" s="71"/>
    </row>
    <row r="345" spans="1:10" s="7" customFormat="1" ht="20.100000000000001" customHeight="1">
      <c r="A345" s="5"/>
      <c r="B345" s="5"/>
      <c r="C345" s="6"/>
      <c r="D345" s="6"/>
      <c r="E345" s="6"/>
      <c r="H345" s="70"/>
      <c r="I345" s="70"/>
      <c r="J345" s="71"/>
    </row>
    <row r="346" spans="1:10" s="7" customFormat="1" ht="20.100000000000001" customHeight="1">
      <c r="A346" s="5"/>
      <c r="B346" s="5"/>
      <c r="C346" s="6"/>
      <c r="D346" s="6"/>
      <c r="E346" s="6"/>
      <c r="H346" s="70"/>
      <c r="I346" s="70"/>
      <c r="J346" s="71"/>
    </row>
    <row r="347" spans="1:10" s="7" customFormat="1" ht="20.100000000000001" customHeight="1">
      <c r="A347" s="5"/>
      <c r="B347" s="5"/>
      <c r="C347" s="6"/>
      <c r="D347" s="6"/>
      <c r="E347" s="6"/>
      <c r="H347" s="70"/>
      <c r="I347" s="70"/>
      <c r="J347" s="71"/>
    </row>
    <row r="348" spans="1:10" s="7" customFormat="1" ht="20.100000000000001" customHeight="1">
      <c r="A348" s="5"/>
      <c r="B348" s="5"/>
      <c r="C348" s="6"/>
      <c r="D348" s="6"/>
      <c r="E348" s="6"/>
      <c r="H348" s="70"/>
      <c r="I348" s="70"/>
      <c r="J348" s="71"/>
    </row>
    <row r="349" spans="1:10" s="7" customFormat="1" ht="20.100000000000001" customHeight="1">
      <c r="A349" s="5"/>
      <c r="B349" s="5"/>
      <c r="C349" s="6"/>
      <c r="D349" s="6"/>
      <c r="E349" s="6"/>
      <c r="H349" s="70"/>
      <c r="I349" s="70"/>
      <c r="J349" s="71"/>
    </row>
    <row r="350" spans="1:10" s="7" customFormat="1" ht="20.100000000000001" customHeight="1">
      <c r="A350" s="5"/>
      <c r="B350" s="5"/>
      <c r="C350" s="6"/>
      <c r="D350" s="6"/>
      <c r="E350" s="6"/>
      <c r="H350" s="70"/>
      <c r="I350" s="70"/>
      <c r="J350" s="71"/>
    </row>
    <row r="351" spans="1:10" s="7" customFormat="1" ht="20.100000000000001" customHeight="1">
      <c r="A351" s="5"/>
      <c r="B351" s="5"/>
      <c r="C351" s="6"/>
      <c r="D351" s="6"/>
      <c r="E351" s="6"/>
      <c r="H351" s="70"/>
      <c r="I351" s="70"/>
      <c r="J351" s="71"/>
    </row>
    <row r="352" spans="1:10" s="7" customFormat="1" ht="20.100000000000001" customHeight="1">
      <c r="A352" s="5"/>
      <c r="B352" s="5"/>
      <c r="C352" s="6"/>
      <c r="D352" s="6"/>
      <c r="E352" s="6"/>
      <c r="H352" s="70"/>
      <c r="I352" s="70"/>
      <c r="J352" s="71"/>
    </row>
    <row r="353" spans="1:10" s="7" customFormat="1" ht="20.100000000000001" customHeight="1">
      <c r="A353" s="5"/>
      <c r="B353" s="5"/>
      <c r="C353" s="6"/>
      <c r="D353" s="6"/>
      <c r="E353" s="6"/>
      <c r="H353" s="70"/>
      <c r="I353" s="70"/>
      <c r="J353" s="71"/>
    </row>
    <row r="354" spans="1:10" s="7" customFormat="1" ht="20.100000000000001" customHeight="1">
      <c r="A354" s="5"/>
      <c r="B354" s="5"/>
      <c r="C354" s="6"/>
      <c r="D354" s="6"/>
      <c r="E354" s="6"/>
      <c r="H354" s="70"/>
      <c r="I354" s="70"/>
      <c r="J354" s="71"/>
    </row>
    <row r="355" spans="1:10" s="7" customFormat="1" ht="20.100000000000001" customHeight="1">
      <c r="A355" s="5"/>
      <c r="B355" s="5"/>
      <c r="C355" s="6"/>
      <c r="D355" s="6"/>
      <c r="E355" s="6"/>
      <c r="H355" s="70"/>
      <c r="I355" s="70"/>
      <c r="J355" s="71"/>
    </row>
    <row r="356" spans="1:10" s="7" customFormat="1" ht="20.100000000000001" customHeight="1">
      <c r="A356" s="5"/>
      <c r="B356" s="5"/>
      <c r="C356" s="6"/>
      <c r="D356" s="6"/>
      <c r="E356" s="6"/>
      <c r="H356" s="70"/>
      <c r="I356" s="70"/>
      <c r="J356" s="71"/>
    </row>
    <row r="357" spans="1:10" s="7" customFormat="1" ht="20.100000000000001" customHeight="1">
      <c r="A357" s="5"/>
      <c r="B357" s="5"/>
      <c r="C357" s="6"/>
      <c r="D357" s="6"/>
      <c r="E357" s="6"/>
      <c r="H357" s="70"/>
      <c r="I357" s="70"/>
      <c r="J357" s="71"/>
    </row>
    <row r="358" spans="1:10" s="7" customFormat="1" ht="20.100000000000001" customHeight="1">
      <c r="A358" s="5"/>
      <c r="B358" s="5"/>
      <c r="C358" s="6"/>
      <c r="D358" s="6"/>
      <c r="E358" s="6"/>
      <c r="H358" s="70"/>
      <c r="I358" s="70"/>
      <c r="J358" s="71"/>
    </row>
    <row r="359" spans="1:10" s="7" customFormat="1" ht="20.100000000000001" customHeight="1">
      <c r="A359" s="5"/>
      <c r="B359" s="5"/>
      <c r="C359" s="6"/>
      <c r="D359" s="6"/>
      <c r="E359" s="6"/>
      <c r="H359" s="70"/>
      <c r="I359" s="70"/>
      <c r="J359" s="71"/>
    </row>
    <row r="360" spans="1:10" s="7" customFormat="1" ht="20.100000000000001" customHeight="1">
      <c r="A360" s="5"/>
      <c r="B360" s="5"/>
      <c r="C360" s="6"/>
      <c r="D360" s="6"/>
      <c r="E360" s="6"/>
      <c r="H360" s="70"/>
      <c r="I360" s="70"/>
      <c r="J360" s="71"/>
    </row>
    <row r="361" spans="1:10" s="7" customFormat="1" ht="20.100000000000001" customHeight="1">
      <c r="A361" s="5"/>
      <c r="B361" s="5"/>
      <c r="C361" s="6"/>
      <c r="D361" s="6"/>
      <c r="E361" s="6"/>
      <c r="H361" s="70"/>
      <c r="I361" s="70"/>
      <c r="J361" s="71"/>
    </row>
    <row r="362" spans="1:10" s="7" customFormat="1" ht="20.100000000000001" customHeight="1">
      <c r="A362" s="5"/>
      <c r="B362" s="5"/>
      <c r="C362" s="6"/>
      <c r="D362" s="6"/>
      <c r="E362" s="6"/>
      <c r="H362" s="70"/>
      <c r="I362" s="70"/>
      <c r="J362" s="71"/>
    </row>
    <row r="363" spans="1:10" s="7" customFormat="1" ht="20.100000000000001" customHeight="1">
      <c r="A363" s="5"/>
      <c r="B363" s="5"/>
      <c r="C363" s="6"/>
      <c r="D363" s="6"/>
      <c r="E363" s="6"/>
      <c r="H363" s="70"/>
      <c r="I363" s="70"/>
      <c r="J363" s="71"/>
    </row>
    <row r="364" spans="1:10" s="7" customFormat="1" ht="20.100000000000001" customHeight="1">
      <c r="A364" s="5"/>
      <c r="B364" s="5"/>
      <c r="C364" s="6"/>
      <c r="D364" s="6"/>
      <c r="E364" s="6"/>
      <c r="H364" s="70"/>
      <c r="I364" s="70"/>
      <c r="J364" s="71"/>
    </row>
    <row r="365" spans="1:10" s="7" customFormat="1" ht="20.100000000000001" customHeight="1">
      <c r="A365" s="5"/>
      <c r="B365" s="5"/>
      <c r="C365" s="6"/>
      <c r="D365" s="6"/>
      <c r="E365" s="6"/>
      <c r="H365" s="70"/>
      <c r="I365" s="70"/>
      <c r="J365" s="71"/>
    </row>
    <row r="366" spans="1:10" s="7" customFormat="1" ht="20.100000000000001" customHeight="1">
      <c r="A366" s="5"/>
      <c r="B366" s="5"/>
      <c r="C366" s="6"/>
      <c r="D366" s="6"/>
      <c r="E366" s="6"/>
      <c r="H366" s="70"/>
      <c r="I366" s="70"/>
      <c r="J366" s="71"/>
    </row>
    <row r="367" spans="1:10" s="7" customFormat="1" ht="20.100000000000001" customHeight="1">
      <c r="A367" s="5"/>
      <c r="B367" s="5"/>
      <c r="C367" s="6"/>
      <c r="D367" s="6"/>
      <c r="E367" s="6"/>
      <c r="H367" s="70"/>
      <c r="I367" s="70"/>
      <c r="J367" s="71"/>
    </row>
    <row r="368" spans="1:10" s="7" customFormat="1" ht="20.100000000000001" customHeight="1">
      <c r="A368" s="5"/>
      <c r="B368" s="5"/>
      <c r="C368" s="6"/>
      <c r="D368" s="6"/>
      <c r="E368" s="6"/>
      <c r="H368" s="70"/>
      <c r="I368" s="70"/>
      <c r="J368" s="71"/>
    </row>
    <row r="369" spans="1:10" s="7" customFormat="1" ht="20.100000000000001" customHeight="1">
      <c r="A369" s="5"/>
      <c r="B369" s="5"/>
      <c r="C369" s="6"/>
      <c r="D369" s="6"/>
      <c r="E369" s="6"/>
      <c r="H369" s="70"/>
      <c r="I369" s="70"/>
      <c r="J369" s="71"/>
    </row>
    <row r="370" spans="1:10" s="7" customFormat="1" ht="20.100000000000001" customHeight="1">
      <c r="A370" s="5"/>
      <c r="B370" s="5"/>
      <c r="C370" s="6"/>
      <c r="D370" s="6"/>
      <c r="E370" s="6"/>
      <c r="H370" s="70"/>
      <c r="I370" s="70"/>
      <c r="J370" s="71"/>
    </row>
    <row r="371" spans="1:10" s="7" customFormat="1" ht="20.100000000000001" customHeight="1">
      <c r="A371" s="5"/>
      <c r="B371" s="5"/>
      <c r="C371" s="6"/>
      <c r="D371" s="6"/>
      <c r="E371" s="6"/>
      <c r="H371" s="70"/>
      <c r="I371" s="70"/>
      <c r="J371" s="71"/>
    </row>
    <row r="372" spans="1:10" s="7" customFormat="1" ht="20.100000000000001" customHeight="1">
      <c r="A372" s="5"/>
      <c r="B372" s="5"/>
      <c r="C372" s="6"/>
      <c r="D372" s="6"/>
      <c r="E372" s="6"/>
      <c r="H372" s="70"/>
      <c r="I372" s="70"/>
      <c r="J372" s="71"/>
    </row>
    <row r="373" spans="1:10" s="7" customFormat="1" ht="20.100000000000001" customHeight="1">
      <c r="A373" s="5"/>
      <c r="B373" s="5"/>
      <c r="C373" s="6"/>
      <c r="D373" s="6"/>
      <c r="E373" s="6"/>
      <c r="H373" s="70"/>
      <c r="I373" s="70"/>
      <c r="J373" s="71"/>
    </row>
    <row r="374" spans="1:10" s="7" customFormat="1" ht="20.100000000000001" customHeight="1">
      <c r="A374" s="5"/>
      <c r="B374" s="5"/>
      <c r="C374" s="6"/>
      <c r="D374" s="6"/>
      <c r="E374" s="6"/>
      <c r="H374" s="70"/>
      <c r="I374" s="70"/>
      <c r="J374" s="71"/>
    </row>
    <row r="375" spans="1:10" s="7" customFormat="1" ht="20.100000000000001" customHeight="1">
      <c r="A375" s="5"/>
      <c r="B375" s="5"/>
      <c r="C375" s="6"/>
      <c r="D375" s="6"/>
      <c r="E375" s="6"/>
      <c r="H375" s="70"/>
      <c r="I375" s="70"/>
      <c r="J375" s="71"/>
    </row>
    <row r="376" spans="1:10" s="7" customFormat="1" ht="20.100000000000001" customHeight="1">
      <c r="A376" s="5"/>
      <c r="B376" s="5"/>
      <c r="C376" s="6"/>
      <c r="D376" s="6"/>
      <c r="E376" s="6"/>
      <c r="H376" s="70"/>
      <c r="I376" s="70"/>
      <c r="J376" s="71"/>
    </row>
    <row r="377" spans="1:10" s="7" customFormat="1" ht="20.100000000000001" customHeight="1">
      <c r="A377" s="5"/>
      <c r="B377" s="5"/>
      <c r="C377" s="6"/>
      <c r="D377" s="6"/>
      <c r="E377" s="6"/>
      <c r="H377" s="70"/>
      <c r="I377" s="70"/>
      <c r="J377" s="71"/>
    </row>
    <row r="378" spans="1:10" s="7" customFormat="1" ht="20.100000000000001" customHeight="1">
      <c r="A378" s="5"/>
      <c r="B378" s="5"/>
      <c r="C378" s="6"/>
      <c r="D378" s="6"/>
      <c r="E378" s="6"/>
      <c r="H378" s="70"/>
      <c r="I378" s="70"/>
      <c r="J378" s="71"/>
    </row>
    <row r="379" spans="1:10" s="7" customFormat="1" ht="20.100000000000001" customHeight="1">
      <c r="A379" s="5"/>
      <c r="B379" s="5"/>
      <c r="C379" s="6"/>
      <c r="D379" s="6"/>
      <c r="E379" s="6"/>
      <c r="H379" s="70"/>
      <c r="I379" s="70"/>
      <c r="J379" s="71"/>
    </row>
    <row r="380" spans="1:10" s="7" customFormat="1" ht="20.100000000000001" customHeight="1">
      <c r="A380" s="5"/>
      <c r="B380" s="5"/>
      <c r="C380" s="6"/>
      <c r="D380" s="6"/>
      <c r="E380" s="6"/>
      <c r="H380" s="70"/>
      <c r="I380" s="70"/>
      <c r="J380" s="71"/>
    </row>
    <row r="381" spans="1:10" s="7" customFormat="1" ht="20.100000000000001" customHeight="1">
      <c r="A381" s="5"/>
      <c r="B381" s="5"/>
      <c r="C381" s="6"/>
      <c r="D381" s="6"/>
      <c r="E381" s="6"/>
      <c r="H381" s="70"/>
      <c r="I381" s="70"/>
      <c r="J381" s="71"/>
    </row>
    <row r="382" spans="1:10" s="7" customFormat="1" ht="20.100000000000001" customHeight="1">
      <c r="A382" s="5"/>
      <c r="B382" s="5"/>
      <c r="C382" s="6"/>
      <c r="D382" s="6"/>
      <c r="E382" s="6"/>
      <c r="H382" s="70"/>
      <c r="I382" s="70"/>
      <c r="J382" s="71"/>
    </row>
    <row r="383" spans="1:10" s="7" customFormat="1" ht="20.100000000000001" customHeight="1">
      <c r="A383" s="5"/>
      <c r="B383" s="5"/>
      <c r="C383" s="6"/>
      <c r="D383" s="6"/>
      <c r="E383" s="6"/>
      <c r="H383" s="70"/>
      <c r="I383" s="70"/>
      <c r="J383" s="71"/>
    </row>
    <row r="384" spans="1:10" s="7" customFormat="1" ht="20.100000000000001" customHeight="1">
      <c r="A384" s="5"/>
      <c r="B384" s="5"/>
      <c r="C384" s="6"/>
      <c r="D384" s="6"/>
      <c r="E384" s="6"/>
      <c r="H384" s="70"/>
      <c r="I384" s="70"/>
      <c r="J384" s="71"/>
    </row>
    <row r="385" spans="1:10" s="7" customFormat="1" ht="20.100000000000001" customHeight="1">
      <c r="A385" s="5"/>
      <c r="B385" s="5"/>
      <c r="C385" s="6"/>
      <c r="D385" s="6"/>
      <c r="E385" s="6"/>
      <c r="H385" s="70"/>
      <c r="I385" s="70"/>
      <c r="J385" s="71"/>
    </row>
    <row r="386" spans="1:10" s="7" customFormat="1" ht="20.100000000000001" customHeight="1">
      <c r="A386" s="5"/>
      <c r="B386" s="5"/>
      <c r="C386" s="6"/>
      <c r="D386" s="6"/>
      <c r="E386" s="6"/>
      <c r="H386" s="70"/>
      <c r="I386" s="70"/>
      <c r="J386" s="71"/>
    </row>
    <row r="387" spans="1:10" s="7" customFormat="1" ht="20.100000000000001" customHeight="1">
      <c r="A387" s="5"/>
      <c r="B387" s="5"/>
      <c r="C387" s="6"/>
      <c r="D387" s="6"/>
      <c r="E387" s="6"/>
      <c r="H387" s="70"/>
      <c r="I387" s="70"/>
      <c r="J387" s="71"/>
    </row>
    <row r="388" spans="1:10" s="7" customFormat="1" ht="20.100000000000001" customHeight="1">
      <c r="A388" s="5"/>
      <c r="B388" s="5"/>
      <c r="C388" s="6"/>
      <c r="D388" s="6"/>
      <c r="E388" s="6"/>
      <c r="H388" s="70"/>
      <c r="I388" s="70"/>
      <c r="J388" s="71"/>
    </row>
    <row r="389" spans="1:10" s="7" customFormat="1" ht="20.100000000000001" customHeight="1">
      <c r="A389" s="5"/>
      <c r="B389" s="5"/>
      <c r="C389" s="6"/>
      <c r="D389" s="6"/>
      <c r="E389" s="6"/>
      <c r="H389" s="70"/>
      <c r="I389" s="70"/>
      <c r="J389" s="71"/>
    </row>
    <row r="390" spans="1:10" s="7" customFormat="1" ht="20.100000000000001" customHeight="1">
      <c r="A390" s="5"/>
      <c r="B390" s="5"/>
      <c r="C390" s="6"/>
      <c r="D390" s="6"/>
      <c r="E390" s="6"/>
      <c r="H390" s="70"/>
      <c r="I390" s="70"/>
      <c r="J390" s="71"/>
    </row>
    <row r="391" spans="1:10" s="7" customFormat="1" ht="20.100000000000001" customHeight="1">
      <c r="A391" s="5"/>
      <c r="B391" s="5"/>
      <c r="C391" s="6"/>
      <c r="D391" s="6"/>
      <c r="E391" s="6"/>
      <c r="H391" s="70"/>
      <c r="I391" s="70"/>
      <c r="J391" s="71"/>
    </row>
    <row r="392" spans="1:10" s="7" customFormat="1" ht="20.100000000000001" customHeight="1">
      <c r="A392" s="5"/>
      <c r="B392" s="5"/>
      <c r="C392" s="6"/>
      <c r="D392" s="6"/>
      <c r="E392" s="6"/>
      <c r="H392" s="70"/>
      <c r="I392" s="70"/>
      <c r="J392" s="71"/>
    </row>
    <row r="393" spans="1:10" s="7" customFormat="1" ht="20.100000000000001" customHeight="1">
      <c r="A393" s="5"/>
      <c r="B393" s="5"/>
      <c r="C393" s="6"/>
      <c r="D393" s="6"/>
      <c r="E393" s="6"/>
      <c r="H393" s="70"/>
      <c r="I393" s="70"/>
      <c r="J393" s="71"/>
    </row>
    <row r="394" spans="1:10" s="7" customFormat="1" ht="20.100000000000001" customHeight="1">
      <c r="A394" s="5"/>
      <c r="B394" s="5"/>
      <c r="C394" s="6"/>
      <c r="D394" s="6"/>
      <c r="E394" s="6"/>
      <c r="H394" s="70"/>
      <c r="I394" s="70"/>
      <c r="J394" s="71"/>
    </row>
    <row r="395" spans="1:10" s="7" customFormat="1" ht="20.100000000000001" customHeight="1">
      <c r="A395" s="5"/>
      <c r="B395" s="5"/>
      <c r="C395" s="6"/>
      <c r="D395" s="6"/>
      <c r="E395" s="6"/>
      <c r="H395" s="70"/>
      <c r="I395" s="70"/>
      <c r="J395" s="71"/>
    </row>
    <row r="396" spans="1:10" s="7" customFormat="1" ht="20.100000000000001" customHeight="1">
      <c r="A396" s="5"/>
      <c r="B396" s="5"/>
      <c r="C396" s="6"/>
      <c r="D396" s="6"/>
      <c r="E396" s="6"/>
      <c r="H396" s="70"/>
      <c r="I396" s="70"/>
      <c r="J396" s="71"/>
    </row>
    <row r="397" spans="1:10" s="7" customFormat="1" ht="20.100000000000001" customHeight="1">
      <c r="A397" s="5"/>
      <c r="B397" s="5"/>
      <c r="C397" s="6"/>
      <c r="D397" s="6"/>
      <c r="E397" s="6"/>
      <c r="H397" s="70"/>
      <c r="I397" s="70"/>
      <c r="J397" s="71"/>
    </row>
    <row r="398" spans="1:10" s="7" customFormat="1" ht="20.100000000000001" customHeight="1">
      <c r="A398" s="5"/>
      <c r="B398" s="5"/>
      <c r="C398" s="6"/>
      <c r="D398" s="6"/>
      <c r="E398" s="6"/>
      <c r="H398" s="70"/>
      <c r="I398" s="70"/>
      <c r="J398" s="71"/>
    </row>
    <row r="399" spans="1:10" s="7" customFormat="1" ht="20.100000000000001" customHeight="1">
      <c r="A399" s="5"/>
      <c r="B399" s="5"/>
      <c r="C399" s="6"/>
      <c r="D399" s="6"/>
      <c r="E399" s="6"/>
      <c r="H399" s="70"/>
      <c r="I399" s="70"/>
      <c r="J399" s="71"/>
    </row>
    <row r="400" spans="1:10" s="7" customFormat="1" ht="20.100000000000001" customHeight="1">
      <c r="A400" s="5"/>
      <c r="B400" s="5"/>
      <c r="C400" s="6"/>
      <c r="D400" s="6"/>
      <c r="E400" s="6"/>
      <c r="H400" s="70"/>
      <c r="I400" s="70"/>
      <c r="J400" s="71"/>
    </row>
    <row r="401" spans="1:10" s="7" customFormat="1" ht="20.100000000000001" customHeight="1">
      <c r="A401" s="5"/>
      <c r="B401" s="5"/>
      <c r="C401" s="6"/>
      <c r="D401" s="6"/>
      <c r="E401" s="6"/>
      <c r="H401" s="70"/>
      <c r="I401" s="70"/>
      <c r="J401" s="71"/>
    </row>
    <row r="402" spans="1:10" s="7" customFormat="1" ht="20.100000000000001" customHeight="1">
      <c r="A402" s="5"/>
      <c r="B402" s="5"/>
      <c r="C402" s="6"/>
      <c r="D402" s="6"/>
      <c r="E402" s="6"/>
      <c r="H402" s="70"/>
      <c r="I402" s="70"/>
      <c r="J402" s="71"/>
    </row>
    <row r="403" spans="1:10" s="7" customFormat="1" ht="20.100000000000001" customHeight="1">
      <c r="A403" s="5"/>
      <c r="B403" s="5"/>
      <c r="C403" s="6"/>
      <c r="D403" s="6"/>
      <c r="E403" s="6"/>
      <c r="H403" s="70"/>
      <c r="I403" s="70"/>
      <c r="J403" s="71"/>
    </row>
    <row r="404" spans="1:10" s="7" customFormat="1" ht="20.100000000000001" customHeight="1">
      <c r="A404" s="5"/>
      <c r="B404" s="5"/>
      <c r="C404" s="6"/>
      <c r="D404" s="6"/>
      <c r="E404" s="6"/>
      <c r="H404" s="70"/>
      <c r="I404" s="70"/>
      <c r="J404" s="71"/>
    </row>
    <row r="405" spans="1:10" s="7" customFormat="1" ht="20.100000000000001" customHeight="1">
      <c r="A405" s="5"/>
      <c r="B405" s="5"/>
      <c r="C405" s="6"/>
      <c r="D405" s="6"/>
      <c r="E405" s="6"/>
      <c r="H405" s="70"/>
      <c r="I405" s="70"/>
      <c r="J405" s="71"/>
    </row>
    <row r="406" spans="1:10" s="7" customFormat="1" ht="20.100000000000001" customHeight="1">
      <c r="A406" s="5"/>
      <c r="B406" s="5"/>
      <c r="C406" s="6"/>
      <c r="D406" s="6"/>
      <c r="E406" s="6"/>
      <c r="H406" s="70"/>
      <c r="I406" s="70"/>
      <c r="J406" s="71"/>
    </row>
    <row r="407" spans="1:10" s="7" customFormat="1" ht="20.100000000000001" customHeight="1">
      <c r="A407" s="5"/>
      <c r="B407" s="5"/>
      <c r="C407" s="6"/>
      <c r="D407" s="6"/>
      <c r="E407" s="6"/>
      <c r="H407" s="70"/>
      <c r="I407" s="70"/>
      <c r="J407" s="71"/>
    </row>
    <row r="408" spans="1:10" s="7" customFormat="1" ht="20.100000000000001" customHeight="1">
      <c r="A408" s="5"/>
      <c r="B408" s="5"/>
      <c r="C408" s="6"/>
      <c r="D408" s="6"/>
      <c r="E408" s="6"/>
      <c r="H408" s="70"/>
      <c r="I408" s="70"/>
      <c r="J408" s="71"/>
    </row>
    <row r="409" spans="1:10" s="7" customFormat="1" ht="20.100000000000001" customHeight="1">
      <c r="A409" s="5"/>
      <c r="B409" s="5"/>
      <c r="C409" s="6"/>
      <c r="D409" s="6"/>
      <c r="E409" s="6"/>
      <c r="H409" s="70"/>
      <c r="I409" s="70"/>
      <c r="J409" s="71"/>
    </row>
    <row r="410" spans="1:10" ht="20.100000000000001" customHeight="1">
      <c r="F410" s="7"/>
      <c r="G410" s="7"/>
      <c r="H410" s="70"/>
      <c r="I410" s="70"/>
      <c r="J410" s="71"/>
    </row>
  </sheetData>
  <mergeCells count="14">
    <mergeCell ref="A1:E1"/>
    <mergeCell ref="A2:E2"/>
    <mergeCell ref="F2:J2"/>
    <mergeCell ref="A3:B3"/>
    <mergeCell ref="C3:C4"/>
    <mergeCell ref="D3:D4"/>
    <mergeCell ref="F3:G3"/>
    <mergeCell ref="H3:H4"/>
    <mergeCell ref="I3:I4"/>
    <mergeCell ref="F25:J25"/>
    <mergeCell ref="F11:F12"/>
    <mergeCell ref="A5:B5"/>
    <mergeCell ref="F5:G5"/>
    <mergeCell ref="F7:F9"/>
  </mergeCells>
  <phoneticPr fontId="1" type="noConversion"/>
  <pageMargins left="0.6692913385826772" right="0.15748031496062992" top="0.4" bottom="0.43307086614173229" header="0.19685039370078741" footer="0.31496062992125984"/>
  <pageSetup paperSize="9" scale="8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8"/>
  <sheetViews>
    <sheetView topLeftCell="A184" workbookViewId="0">
      <selection activeCell="D204" sqref="D204"/>
    </sheetView>
  </sheetViews>
  <sheetFormatPr defaultRowHeight="16.5"/>
  <cols>
    <col min="1" max="1" width="9.375" style="3" customWidth="1"/>
    <col min="2" max="2" width="10" style="3" customWidth="1"/>
    <col min="3" max="3" width="9.75" style="3" customWidth="1"/>
    <col min="4" max="4" width="11.875" style="3" customWidth="1"/>
    <col min="5" max="5" width="4.125" style="3" customWidth="1"/>
    <col min="6" max="6" width="11.875" style="3" customWidth="1"/>
    <col min="7" max="7" width="10.75" style="3" customWidth="1"/>
    <col min="8" max="8" width="10.875" style="3" customWidth="1"/>
    <col min="9" max="9" width="12.25" style="3" customWidth="1"/>
    <col min="10" max="16384" width="9" style="3"/>
  </cols>
  <sheetData>
    <row r="1" spans="1:9" ht="30" customHeight="1">
      <c r="B1" s="143" t="s">
        <v>105</v>
      </c>
      <c r="C1" s="143"/>
      <c r="D1" s="143"/>
      <c r="E1" s="143"/>
      <c r="F1" s="143"/>
      <c r="G1" s="143"/>
      <c r="H1" s="144" t="s">
        <v>104</v>
      </c>
      <c r="I1" s="144"/>
    </row>
    <row r="2" spans="1:9">
      <c r="A2" s="123" t="s">
        <v>43</v>
      </c>
      <c r="B2" s="124"/>
      <c r="C2" s="124"/>
      <c r="D2" s="125"/>
      <c r="E2" s="126" t="s">
        <v>44</v>
      </c>
      <c r="F2" s="126" t="s">
        <v>45</v>
      </c>
      <c r="G2" s="126" t="s">
        <v>46</v>
      </c>
      <c r="H2" s="126" t="s">
        <v>47</v>
      </c>
      <c r="I2" s="126" t="s">
        <v>48</v>
      </c>
    </row>
    <row r="3" spans="1:9">
      <c r="A3" s="81" t="s">
        <v>49</v>
      </c>
      <c r="B3" s="81" t="s">
        <v>50</v>
      </c>
      <c r="C3" s="81" t="s">
        <v>51</v>
      </c>
      <c r="D3" s="81" t="s">
        <v>52</v>
      </c>
      <c r="E3" s="127"/>
      <c r="F3" s="127"/>
      <c r="G3" s="127"/>
      <c r="H3" s="127"/>
      <c r="I3" s="127"/>
    </row>
    <row r="4" spans="1:9">
      <c r="A4" s="130"/>
      <c r="B4" s="130"/>
      <c r="C4" s="130"/>
      <c r="D4" s="130" t="s">
        <v>53</v>
      </c>
      <c r="E4" s="83" t="s">
        <v>54</v>
      </c>
      <c r="F4" s="84">
        <v>0</v>
      </c>
      <c r="G4" s="84">
        <v>63000000</v>
      </c>
      <c r="H4" s="84">
        <v>0</v>
      </c>
      <c r="I4" s="84">
        <v>63000000</v>
      </c>
    </row>
    <row r="5" spans="1:9">
      <c r="A5" s="128"/>
      <c r="B5" s="128"/>
      <c r="C5" s="128"/>
      <c r="D5" s="128"/>
      <c r="E5" s="86" t="s">
        <v>55</v>
      </c>
      <c r="F5" s="87">
        <v>0</v>
      </c>
      <c r="G5" s="87">
        <v>62000000</v>
      </c>
      <c r="H5" s="87">
        <v>0</v>
      </c>
      <c r="I5" s="87">
        <v>62000000</v>
      </c>
    </row>
    <row r="6" spans="1:9">
      <c r="A6" s="128"/>
      <c r="B6" s="128"/>
      <c r="C6" s="128"/>
      <c r="D6" s="129"/>
      <c r="E6" s="86" t="s">
        <v>56</v>
      </c>
      <c r="F6" s="87">
        <v>0</v>
      </c>
      <c r="G6" s="87">
        <v>1000000</v>
      </c>
      <c r="H6" s="87">
        <v>0</v>
      </c>
      <c r="I6" s="87">
        <v>1000000</v>
      </c>
    </row>
    <row r="7" spans="1:9">
      <c r="A7" s="131"/>
      <c r="B7" s="131"/>
      <c r="C7" s="131" t="s">
        <v>53</v>
      </c>
      <c r="D7" s="133"/>
      <c r="E7" s="89" t="s">
        <v>54</v>
      </c>
      <c r="F7" s="90">
        <v>0</v>
      </c>
      <c r="G7" s="90">
        <v>63000000</v>
      </c>
      <c r="H7" s="90">
        <v>0</v>
      </c>
      <c r="I7" s="90">
        <v>63000000</v>
      </c>
    </row>
    <row r="8" spans="1:9">
      <c r="A8" s="131"/>
      <c r="B8" s="131"/>
      <c r="C8" s="131"/>
      <c r="D8" s="131"/>
      <c r="E8" s="89" t="s">
        <v>55</v>
      </c>
      <c r="F8" s="90">
        <v>0</v>
      </c>
      <c r="G8" s="90">
        <v>62000000</v>
      </c>
      <c r="H8" s="90">
        <v>0</v>
      </c>
      <c r="I8" s="90">
        <v>62000000</v>
      </c>
    </row>
    <row r="9" spans="1:9">
      <c r="A9" s="131"/>
      <c r="B9" s="131"/>
      <c r="C9" s="132"/>
      <c r="D9" s="132"/>
      <c r="E9" s="89" t="s">
        <v>56</v>
      </c>
      <c r="F9" s="90">
        <v>0</v>
      </c>
      <c r="G9" s="90">
        <v>1000000</v>
      </c>
      <c r="H9" s="90">
        <v>0</v>
      </c>
      <c r="I9" s="90">
        <v>1000000</v>
      </c>
    </row>
    <row r="10" spans="1:9">
      <c r="A10" s="128"/>
      <c r="B10" s="128" t="s">
        <v>53</v>
      </c>
      <c r="C10" s="130"/>
      <c r="D10" s="130"/>
      <c r="E10" s="86" t="s">
        <v>54</v>
      </c>
      <c r="F10" s="87">
        <v>0</v>
      </c>
      <c r="G10" s="87">
        <v>63000000</v>
      </c>
      <c r="H10" s="87">
        <v>0</v>
      </c>
      <c r="I10" s="87">
        <v>63000000</v>
      </c>
    </row>
    <row r="11" spans="1:9">
      <c r="A11" s="128"/>
      <c r="B11" s="128"/>
      <c r="C11" s="128"/>
      <c r="D11" s="128"/>
      <c r="E11" s="86" t="s">
        <v>55</v>
      </c>
      <c r="F11" s="87">
        <v>0</v>
      </c>
      <c r="G11" s="87">
        <v>62000000</v>
      </c>
      <c r="H11" s="87">
        <v>0</v>
      </c>
      <c r="I11" s="87">
        <v>62000000</v>
      </c>
    </row>
    <row r="12" spans="1:9">
      <c r="A12" s="128"/>
      <c r="B12" s="129"/>
      <c r="C12" s="129"/>
      <c r="D12" s="129"/>
      <c r="E12" s="86" t="s">
        <v>56</v>
      </c>
      <c r="F12" s="87">
        <v>0</v>
      </c>
      <c r="G12" s="87">
        <v>1000000</v>
      </c>
      <c r="H12" s="87">
        <v>0</v>
      </c>
      <c r="I12" s="87">
        <v>1000000</v>
      </c>
    </row>
    <row r="13" spans="1:9">
      <c r="A13" s="131" t="s">
        <v>57</v>
      </c>
      <c r="B13" s="133"/>
      <c r="C13" s="133"/>
      <c r="D13" s="133"/>
      <c r="E13" s="89" t="s">
        <v>54</v>
      </c>
      <c r="F13" s="90">
        <v>0</v>
      </c>
      <c r="G13" s="90">
        <v>63000000</v>
      </c>
      <c r="H13" s="90">
        <v>0</v>
      </c>
      <c r="I13" s="90">
        <v>63000000</v>
      </c>
    </row>
    <row r="14" spans="1:9">
      <c r="A14" s="131"/>
      <c r="B14" s="131"/>
      <c r="C14" s="131"/>
      <c r="D14" s="131"/>
      <c r="E14" s="89" t="s">
        <v>55</v>
      </c>
      <c r="F14" s="90">
        <v>0</v>
      </c>
      <c r="G14" s="90">
        <v>62000000</v>
      </c>
      <c r="H14" s="90">
        <v>0</v>
      </c>
      <c r="I14" s="90">
        <v>62000000</v>
      </c>
    </row>
    <row r="15" spans="1:9">
      <c r="A15" s="132"/>
      <c r="B15" s="132"/>
      <c r="C15" s="132"/>
      <c r="D15" s="132"/>
      <c r="E15" s="89" t="s">
        <v>56</v>
      </c>
      <c r="F15" s="90">
        <v>0</v>
      </c>
      <c r="G15" s="90">
        <v>1000000</v>
      </c>
      <c r="H15" s="90">
        <v>0</v>
      </c>
      <c r="I15" s="90">
        <v>1000000</v>
      </c>
    </row>
    <row r="16" spans="1:9">
      <c r="A16" s="130"/>
      <c r="B16" s="130"/>
      <c r="C16" s="130"/>
      <c r="D16" s="130" t="s">
        <v>58</v>
      </c>
      <c r="E16" s="86" t="s">
        <v>54</v>
      </c>
      <c r="F16" s="87">
        <v>56633000</v>
      </c>
      <c r="G16" s="87">
        <v>0</v>
      </c>
      <c r="H16" s="87">
        <v>0</v>
      </c>
      <c r="I16" s="87">
        <v>56633000</v>
      </c>
    </row>
    <row r="17" spans="1:9">
      <c r="A17" s="128"/>
      <c r="B17" s="128"/>
      <c r="C17" s="128"/>
      <c r="D17" s="128"/>
      <c r="E17" s="86" t="s">
        <v>55</v>
      </c>
      <c r="F17" s="87">
        <v>53871730</v>
      </c>
      <c r="G17" s="87">
        <v>0</v>
      </c>
      <c r="H17" s="87">
        <v>0</v>
      </c>
      <c r="I17" s="87">
        <v>53871730</v>
      </c>
    </row>
    <row r="18" spans="1:9">
      <c r="A18" s="128"/>
      <c r="B18" s="128"/>
      <c r="C18" s="128"/>
      <c r="D18" s="129"/>
      <c r="E18" s="86" t="s">
        <v>56</v>
      </c>
      <c r="F18" s="87">
        <v>2761270</v>
      </c>
      <c r="G18" s="87">
        <v>0</v>
      </c>
      <c r="H18" s="87">
        <v>0</v>
      </c>
      <c r="I18" s="87">
        <v>2761270</v>
      </c>
    </row>
    <row r="19" spans="1:9">
      <c r="A19" s="131"/>
      <c r="B19" s="131"/>
      <c r="C19" s="131" t="s">
        <v>59</v>
      </c>
      <c r="D19" s="133"/>
      <c r="E19" s="89" t="s">
        <v>54</v>
      </c>
      <c r="F19" s="90">
        <v>56633000</v>
      </c>
      <c r="G19" s="90">
        <v>0</v>
      </c>
      <c r="H19" s="90">
        <v>0</v>
      </c>
      <c r="I19" s="90">
        <v>56633000</v>
      </c>
    </row>
    <row r="20" spans="1:9">
      <c r="A20" s="131"/>
      <c r="B20" s="131"/>
      <c r="C20" s="131"/>
      <c r="D20" s="131"/>
      <c r="E20" s="89" t="s">
        <v>55</v>
      </c>
      <c r="F20" s="90">
        <v>53871730</v>
      </c>
      <c r="G20" s="90">
        <v>0</v>
      </c>
      <c r="H20" s="90">
        <v>0</v>
      </c>
      <c r="I20" s="90">
        <v>53871730</v>
      </c>
    </row>
    <row r="21" spans="1:9">
      <c r="A21" s="131"/>
      <c r="B21" s="131"/>
      <c r="C21" s="132"/>
      <c r="D21" s="132"/>
      <c r="E21" s="89" t="s">
        <v>56</v>
      </c>
      <c r="F21" s="90">
        <v>2761270</v>
      </c>
      <c r="G21" s="90">
        <v>0</v>
      </c>
      <c r="H21" s="90">
        <v>0</v>
      </c>
      <c r="I21" s="90">
        <v>2761270</v>
      </c>
    </row>
    <row r="22" spans="1:9">
      <c r="A22" s="128"/>
      <c r="B22" s="128"/>
      <c r="C22" s="130"/>
      <c r="D22" s="130" t="s">
        <v>58</v>
      </c>
      <c r="E22" s="86" t="s">
        <v>54</v>
      </c>
      <c r="F22" s="87">
        <v>7080000</v>
      </c>
      <c r="G22" s="87">
        <v>0</v>
      </c>
      <c r="H22" s="87">
        <v>0</v>
      </c>
      <c r="I22" s="87">
        <v>7080000</v>
      </c>
    </row>
    <row r="23" spans="1:9">
      <c r="A23" s="128"/>
      <c r="B23" s="128"/>
      <c r="C23" s="128"/>
      <c r="D23" s="128"/>
      <c r="E23" s="86" t="s">
        <v>55</v>
      </c>
      <c r="F23" s="87">
        <v>6733970</v>
      </c>
      <c r="G23" s="87">
        <v>0</v>
      </c>
      <c r="H23" s="87">
        <v>0</v>
      </c>
      <c r="I23" s="87">
        <v>6733970</v>
      </c>
    </row>
    <row r="24" spans="1:9">
      <c r="A24" s="128"/>
      <c r="B24" s="128"/>
      <c r="C24" s="128"/>
      <c r="D24" s="129"/>
      <c r="E24" s="86" t="s">
        <v>56</v>
      </c>
      <c r="F24" s="87">
        <v>346030</v>
      </c>
      <c r="G24" s="87">
        <v>0</v>
      </c>
      <c r="H24" s="87">
        <v>0</v>
      </c>
      <c r="I24" s="87">
        <v>346030</v>
      </c>
    </row>
    <row r="25" spans="1:9">
      <c r="A25" s="131"/>
      <c r="B25" s="131"/>
      <c r="C25" s="131"/>
      <c r="D25" s="133" t="s">
        <v>60</v>
      </c>
      <c r="E25" s="89" t="s">
        <v>54</v>
      </c>
      <c r="F25" s="90">
        <v>713955000</v>
      </c>
      <c r="G25" s="90">
        <v>0</v>
      </c>
      <c r="H25" s="90">
        <v>0</v>
      </c>
      <c r="I25" s="90">
        <v>713955000</v>
      </c>
    </row>
    <row r="26" spans="1:9">
      <c r="A26" s="131"/>
      <c r="B26" s="131"/>
      <c r="C26" s="131"/>
      <c r="D26" s="131"/>
      <c r="E26" s="89" t="s">
        <v>55</v>
      </c>
      <c r="F26" s="90">
        <v>716994600</v>
      </c>
      <c r="G26" s="90">
        <v>0</v>
      </c>
      <c r="H26" s="90">
        <v>0</v>
      </c>
      <c r="I26" s="90">
        <v>716994600</v>
      </c>
    </row>
    <row r="27" spans="1:9">
      <c r="A27" s="131"/>
      <c r="B27" s="131"/>
      <c r="C27" s="131"/>
      <c r="D27" s="132"/>
      <c r="E27" s="89" t="s">
        <v>56</v>
      </c>
      <c r="F27" s="90">
        <v>-3039600</v>
      </c>
      <c r="G27" s="90">
        <v>0</v>
      </c>
      <c r="H27" s="90">
        <v>0</v>
      </c>
      <c r="I27" s="90">
        <v>-3039600</v>
      </c>
    </row>
    <row r="28" spans="1:9">
      <c r="A28" s="128"/>
      <c r="B28" s="128"/>
      <c r="C28" s="128"/>
      <c r="D28" s="130" t="s">
        <v>61</v>
      </c>
      <c r="E28" s="86" t="s">
        <v>54</v>
      </c>
      <c r="F28" s="87">
        <v>47827000</v>
      </c>
      <c r="G28" s="87">
        <v>0</v>
      </c>
      <c r="H28" s="87">
        <v>0</v>
      </c>
      <c r="I28" s="87">
        <v>47827000</v>
      </c>
    </row>
    <row r="29" spans="1:9">
      <c r="A29" s="128"/>
      <c r="B29" s="128"/>
      <c r="C29" s="128"/>
      <c r="D29" s="128"/>
      <c r="E29" s="86" t="s">
        <v>55</v>
      </c>
      <c r="F29" s="87">
        <v>47826330</v>
      </c>
      <c r="G29" s="87">
        <v>0</v>
      </c>
      <c r="H29" s="87">
        <v>0</v>
      </c>
      <c r="I29" s="87">
        <v>47826330</v>
      </c>
    </row>
    <row r="30" spans="1:9">
      <c r="A30" s="128"/>
      <c r="B30" s="128"/>
      <c r="C30" s="128"/>
      <c r="D30" s="129"/>
      <c r="E30" s="86" t="s">
        <v>56</v>
      </c>
      <c r="F30" s="87">
        <v>670</v>
      </c>
      <c r="G30" s="87">
        <v>0</v>
      </c>
      <c r="H30" s="87">
        <v>0</v>
      </c>
      <c r="I30" s="87">
        <v>670</v>
      </c>
    </row>
    <row r="31" spans="1:9">
      <c r="A31" s="131"/>
      <c r="B31" s="131"/>
      <c r="C31" s="131"/>
      <c r="D31" s="133" t="s">
        <v>62</v>
      </c>
      <c r="E31" s="89" t="s">
        <v>54</v>
      </c>
      <c r="F31" s="90">
        <v>6651000</v>
      </c>
      <c r="G31" s="90">
        <v>0</v>
      </c>
      <c r="H31" s="90">
        <v>0</v>
      </c>
      <c r="I31" s="90">
        <v>6651000</v>
      </c>
    </row>
    <row r="32" spans="1:9">
      <c r="A32" s="131"/>
      <c r="B32" s="131"/>
      <c r="C32" s="131"/>
      <c r="D32" s="131"/>
      <c r="E32" s="89" t="s">
        <v>55</v>
      </c>
      <c r="F32" s="90">
        <v>8658900</v>
      </c>
      <c r="G32" s="90">
        <v>0</v>
      </c>
      <c r="H32" s="90">
        <v>0</v>
      </c>
      <c r="I32" s="90">
        <v>8658900</v>
      </c>
    </row>
    <row r="33" spans="1:9">
      <c r="A33" s="131"/>
      <c r="B33" s="131"/>
      <c r="C33" s="131"/>
      <c r="D33" s="132"/>
      <c r="E33" s="89" t="s">
        <v>56</v>
      </c>
      <c r="F33" s="90">
        <v>-2007900</v>
      </c>
      <c r="G33" s="90">
        <v>0</v>
      </c>
      <c r="H33" s="90">
        <v>0</v>
      </c>
      <c r="I33" s="90">
        <v>-2007900</v>
      </c>
    </row>
    <row r="34" spans="1:9">
      <c r="A34" s="128"/>
      <c r="B34" s="128"/>
      <c r="C34" s="128"/>
      <c r="D34" s="130" t="s">
        <v>63</v>
      </c>
      <c r="E34" s="86" t="s">
        <v>54</v>
      </c>
      <c r="F34" s="87">
        <v>49368000</v>
      </c>
      <c r="G34" s="87">
        <v>0</v>
      </c>
      <c r="H34" s="87">
        <v>0</v>
      </c>
      <c r="I34" s="87">
        <v>49368000</v>
      </c>
    </row>
    <row r="35" spans="1:9">
      <c r="A35" s="128"/>
      <c r="B35" s="128"/>
      <c r="C35" s="128"/>
      <c r="D35" s="128"/>
      <c r="E35" s="86" t="s">
        <v>55</v>
      </c>
      <c r="F35" s="87">
        <v>49323100</v>
      </c>
      <c r="G35" s="87">
        <v>0</v>
      </c>
      <c r="H35" s="87">
        <v>0</v>
      </c>
      <c r="I35" s="87">
        <v>49323100</v>
      </c>
    </row>
    <row r="36" spans="1:9">
      <c r="A36" s="128"/>
      <c r="B36" s="128"/>
      <c r="C36" s="128"/>
      <c r="D36" s="129"/>
      <c r="E36" s="86" t="s">
        <v>56</v>
      </c>
      <c r="F36" s="87">
        <v>44900</v>
      </c>
      <c r="G36" s="87">
        <v>0</v>
      </c>
      <c r="H36" s="87">
        <v>0</v>
      </c>
      <c r="I36" s="87">
        <v>44900</v>
      </c>
    </row>
    <row r="37" spans="1:9">
      <c r="A37" s="131"/>
      <c r="B37" s="131"/>
      <c r="C37" s="131"/>
      <c r="D37" s="133" t="s">
        <v>64</v>
      </c>
      <c r="E37" s="89" t="s">
        <v>54</v>
      </c>
      <c r="F37" s="90">
        <v>2231000</v>
      </c>
      <c r="G37" s="90">
        <v>0</v>
      </c>
      <c r="H37" s="90">
        <v>0</v>
      </c>
      <c r="I37" s="90">
        <v>2231000</v>
      </c>
    </row>
    <row r="38" spans="1:9">
      <c r="A38" s="131"/>
      <c r="B38" s="131"/>
      <c r="C38" s="131"/>
      <c r="D38" s="131"/>
      <c r="E38" s="89" t="s">
        <v>55</v>
      </c>
      <c r="F38" s="90">
        <v>2231000</v>
      </c>
      <c r="G38" s="90">
        <v>0</v>
      </c>
      <c r="H38" s="90">
        <v>0</v>
      </c>
      <c r="I38" s="90">
        <v>2231000</v>
      </c>
    </row>
    <row r="39" spans="1:9">
      <c r="A39" s="131"/>
      <c r="B39" s="131"/>
      <c r="C39" s="131"/>
      <c r="D39" s="132"/>
      <c r="E39" s="89" t="s">
        <v>56</v>
      </c>
      <c r="F39" s="90">
        <v>0</v>
      </c>
      <c r="G39" s="90">
        <v>0</v>
      </c>
      <c r="H39" s="90">
        <v>0</v>
      </c>
      <c r="I39" s="90">
        <v>0</v>
      </c>
    </row>
    <row r="40" spans="1:9">
      <c r="A40" s="128"/>
      <c r="B40" s="128"/>
      <c r="C40" s="128" t="s">
        <v>65</v>
      </c>
      <c r="D40" s="130"/>
      <c r="E40" s="86" t="s">
        <v>54</v>
      </c>
      <c r="F40" s="87">
        <v>827112000</v>
      </c>
      <c r="G40" s="87">
        <v>0</v>
      </c>
      <c r="H40" s="87">
        <v>0</v>
      </c>
      <c r="I40" s="87">
        <v>827112000</v>
      </c>
    </row>
    <row r="41" spans="1:9">
      <c r="A41" s="128"/>
      <c r="B41" s="128"/>
      <c r="C41" s="128"/>
      <c r="D41" s="128"/>
      <c r="E41" s="86" t="s">
        <v>55</v>
      </c>
      <c r="F41" s="87">
        <v>831767900</v>
      </c>
      <c r="G41" s="87">
        <v>0</v>
      </c>
      <c r="H41" s="87">
        <v>0</v>
      </c>
      <c r="I41" s="87">
        <v>831767900</v>
      </c>
    </row>
    <row r="42" spans="1:9">
      <c r="A42" s="128"/>
      <c r="B42" s="128"/>
      <c r="C42" s="129"/>
      <c r="D42" s="129"/>
      <c r="E42" s="86" t="s">
        <v>56</v>
      </c>
      <c r="F42" s="87">
        <v>-4655900</v>
      </c>
      <c r="G42" s="87">
        <v>0</v>
      </c>
      <c r="H42" s="87">
        <v>0</v>
      </c>
      <c r="I42" s="87">
        <v>-4655900</v>
      </c>
    </row>
    <row r="43" spans="1:9">
      <c r="A43" s="131"/>
      <c r="B43" s="131"/>
      <c r="C43" s="133"/>
      <c r="D43" s="133" t="s">
        <v>58</v>
      </c>
      <c r="E43" s="89" t="s">
        <v>54</v>
      </c>
      <c r="F43" s="90">
        <v>7080000</v>
      </c>
      <c r="G43" s="90">
        <v>0</v>
      </c>
      <c r="H43" s="90">
        <v>0</v>
      </c>
      <c r="I43" s="90">
        <v>7080000</v>
      </c>
    </row>
    <row r="44" spans="1:9">
      <c r="A44" s="131"/>
      <c r="B44" s="131"/>
      <c r="C44" s="131"/>
      <c r="D44" s="131"/>
      <c r="E44" s="89" t="s">
        <v>55</v>
      </c>
      <c r="F44" s="90">
        <v>6733970</v>
      </c>
      <c r="G44" s="90">
        <v>0</v>
      </c>
      <c r="H44" s="90">
        <v>0</v>
      </c>
      <c r="I44" s="90">
        <v>6733970</v>
      </c>
    </row>
    <row r="45" spans="1:9">
      <c r="A45" s="131"/>
      <c r="B45" s="131"/>
      <c r="C45" s="131"/>
      <c r="D45" s="132"/>
      <c r="E45" s="89" t="s">
        <v>56</v>
      </c>
      <c r="F45" s="90">
        <v>346030</v>
      </c>
      <c r="G45" s="90">
        <v>0</v>
      </c>
      <c r="H45" s="90">
        <v>0</v>
      </c>
      <c r="I45" s="90">
        <v>346030</v>
      </c>
    </row>
    <row r="46" spans="1:9">
      <c r="A46" s="128"/>
      <c r="B46" s="128"/>
      <c r="C46" s="128"/>
      <c r="D46" s="130" t="s">
        <v>60</v>
      </c>
      <c r="E46" s="86" t="s">
        <v>54</v>
      </c>
      <c r="F46" s="87">
        <v>351648000</v>
      </c>
      <c r="G46" s="87">
        <v>0</v>
      </c>
      <c r="H46" s="87">
        <v>0</v>
      </c>
      <c r="I46" s="87">
        <v>351648000</v>
      </c>
    </row>
    <row r="47" spans="1:9">
      <c r="A47" s="128"/>
      <c r="B47" s="128"/>
      <c r="C47" s="128"/>
      <c r="D47" s="128"/>
      <c r="E47" s="86" t="s">
        <v>55</v>
      </c>
      <c r="F47" s="87">
        <v>345222700</v>
      </c>
      <c r="G47" s="87">
        <v>0</v>
      </c>
      <c r="H47" s="87">
        <v>0</v>
      </c>
      <c r="I47" s="87">
        <v>345222700</v>
      </c>
    </row>
    <row r="48" spans="1:9">
      <c r="A48" s="128"/>
      <c r="B48" s="128"/>
      <c r="C48" s="128"/>
      <c r="D48" s="129"/>
      <c r="E48" s="86" t="s">
        <v>56</v>
      </c>
      <c r="F48" s="87">
        <v>6425300</v>
      </c>
      <c r="G48" s="87">
        <v>0</v>
      </c>
      <c r="H48" s="87">
        <v>0</v>
      </c>
      <c r="I48" s="87">
        <v>6425300</v>
      </c>
    </row>
    <row r="49" spans="1:9">
      <c r="A49" s="131"/>
      <c r="B49" s="131"/>
      <c r="C49" s="131"/>
      <c r="D49" s="133" t="s">
        <v>61</v>
      </c>
      <c r="E49" s="89" t="s">
        <v>54</v>
      </c>
      <c r="F49" s="90">
        <v>23022000</v>
      </c>
      <c r="G49" s="90">
        <v>0</v>
      </c>
      <c r="H49" s="90">
        <v>0</v>
      </c>
      <c r="I49" s="90">
        <v>23022000</v>
      </c>
    </row>
    <row r="50" spans="1:9">
      <c r="A50" s="131"/>
      <c r="B50" s="131"/>
      <c r="C50" s="131"/>
      <c r="D50" s="131"/>
      <c r="E50" s="89" t="s">
        <v>55</v>
      </c>
      <c r="F50" s="90">
        <v>23022210</v>
      </c>
      <c r="G50" s="90">
        <v>0</v>
      </c>
      <c r="H50" s="90">
        <v>0</v>
      </c>
      <c r="I50" s="90">
        <v>23022210</v>
      </c>
    </row>
    <row r="51" spans="1:9">
      <c r="A51" s="131"/>
      <c r="B51" s="131"/>
      <c r="C51" s="131"/>
      <c r="D51" s="132"/>
      <c r="E51" s="89" t="s">
        <v>56</v>
      </c>
      <c r="F51" s="90">
        <v>-210</v>
      </c>
      <c r="G51" s="90">
        <v>0</v>
      </c>
      <c r="H51" s="90">
        <v>0</v>
      </c>
      <c r="I51" s="90">
        <v>-210</v>
      </c>
    </row>
    <row r="52" spans="1:9">
      <c r="A52" s="128"/>
      <c r="B52" s="128"/>
      <c r="C52" s="128"/>
      <c r="D52" s="130" t="s">
        <v>62</v>
      </c>
      <c r="E52" s="86" t="s">
        <v>54</v>
      </c>
      <c r="F52" s="87">
        <v>15516000</v>
      </c>
      <c r="G52" s="87">
        <v>0</v>
      </c>
      <c r="H52" s="87">
        <v>0</v>
      </c>
      <c r="I52" s="87">
        <v>15516000</v>
      </c>
    </row>
    <row r="53" spans="1:9">
      <c r="A53" s="128"/>
      <c r="B53" s="128"/>
      <c r="C53" s="128"/>
      <c r="D53" s="128"/>
      <c r="E53" s="86" t="s">
        <v>55</v>
      </c>
      <c r="F53" s="87">
        <v>13508100</v>
      </c>
      <c r="G53" s="87">
        <v>0</v>
      </c>
      <c r="H53" s="87">
        <v>0</v>
      </c>
      <c r="I53" s="87">
        <v>13508100</v>
      </c>
    </row>
    <row r="54" spans="1:9">
      <c r="A54" s="128"/>
      <c r="B54" s="128"/>
      <c r="C54" s="128"/>
      <c r="D54" s="129"/>
      <c r="E54" s="86" t="s">
        <v>56</v>
      </c>
      <c r="F54" s="87">
        <v>2007900</v>
      </c>
      <c r="G54" s="87">
        <v>0</v>
      </c>
      <c r="H54" s="87">
        <v>0</v>
      </c>
      <c r="I54" s="87">
        <v>2007900</v>
      </c>
    </row>
    <row r="55" spans="1:9">
      <c r="A55" s="131"/>
      <c r="B55" s="131"/>
      <c r="C55" s="131"/>
      <c r="D55" s="133" t="s">
        <v>63</v>
      </c>
      <c r="E55" s="89" t="s">
        <v>54</v>
      </c>
      <c r="F55" s="90">
        <v>115187000</v>
      </c>
      <c r="G55" s="90">
        <v>0</v>
      </c>
      <c r="H55" s="90">
        <v>0</v>
      </c>
      <c r="I55" s="90">
        <v>115187000</v>
      </c>
    </row>
    <row r="56" spans="1:9">
      <c r="A56" s="131"/>
      <c r="B56" s="131"/>
      <c r="C56" s="131"/>
      <c r="D56" s="131"/>
      <c r="E56" s="89" t="s">
        <v>55</v>
      </c>
      <c r="F56" s="90">
        <v>114893840</v>
      </c>
      <c r="G56" s="90">
        <v>0</v>
      </c>
      <c r="H56" s="90">
        <v>0</v>
      </c>
      <c r="I56" s="90">
        <v>114893840</v>
      </c>
    </row>
    <row r="57" spans="1:9">
      <c r="A57" s="131"/>
      <c r="B57" s="131"/>
      <c r="C57" s="131"/>
      <c r="D57" s="132"/>
      <c r="E57" s="89" t="s">
        <v>56</v>
      </c>
      <c r="F57" s="90">
        <v>293160</v>
      </c>
      <c r="G57" s="90">
        <v>0</v>
      </c>
      <c r="H57" s="90">
        <v>0</v>
      </c>
      <c r="I57" s="90">
        <v>293160</v>
      </c>
    </row>
    <row r="58" spans="1:9">
      <c r="A58" s="128"/>
      <c r="B58" s="128"/>
      <c r="C58" s="128"/>
      <c r="D58" s="130" t="s">
        <v>64</v>
      </c>
      <c r="E58" s="86" t="s">
        <v>54</v>
      </c>
      <c r="F58" s="87">
        <v>5206000</v>
      </c>
      <c r="G58" s="87">
        <v>0</v>
      </c>
      <c r="H58" s="87">
        <v>0</v>
      </c>
      <c r="I58" s="87">
        <v>5206000</v>
      </c>
    </row>
    <row r="59" spans="1:9">
      <c r="A59" s="128"/>
      <c r="B59" s="128"/>
      <c r="C59" s="128"/>
      <c r="D59" s="128"/>
      <c r="E59" s="86" t="s">
        <v>55</v>
      </c>
      <c r="F59" s="87">
        <v>5206000</v>
      </c>
      <c r="G59" s="87">
        <v>0</v>
      </c>
      <c r="H59" s="87">
        <v>0</v>
      </c>
      <c r="I59" s="87">
        <v>5206000</v>
      </c>
    </row>
    <row r="60" spans="1:9">
      <c r="A60" s="128"/>
      <c r="B60" s="128"/>
      <c r="C60" s="128"/>
      <c r="D60" s="129"/>
      <c r="E60" s="86" t="s">
        <v>56</v>
      </c>
      <c r="F60" s="87">
        <v>0</v>
      </c>
      <c r="G60" s="87">
        <v>0</v>
      </c>
      <c r="H60" s="87">
        <v>0</v>
      </c>
      <c r="I60" s="87">
        <v>0</v>
      </c>
    </row>
    <row r="61" spans="1:9">
      <c r="A61" s="131"/>
      <c r="B61" s="131"/>
      <c r="C61" s="131"/>
      <c r="D61" s="133" t="s">
        <v>66</v>
      </c>
      <c r="E61" s="89" t="s">
        <v>54</v>
      </c>
      <c r="F61" s="90">
        <v>2000000</v>
      </c>
      <c r="G61" s="90">
        <v>0</v>
      </c>
      <c r="H61" s="90">
        <v>0</v>
      </c>
      <c r="I61" s="90">
        <v>2000000</v>
      </c>
    </row>
    <row r="62" spans="1:9">
      <c r="A62" s="131"/>
      <c r="B62" s="131"/>
      <c r="C62" s="131"/>
      <c r="D62" s="131"/>
      <c r="E62" s="89" t="s">
        <v>55</v>
      </c>
      <c r="F62" s="90">
        <v>2000000</v>
      </c>
      <c r="G62" s="90">
        <v>0</v>
      </c>
      <c r="H62" s="90">
        <v>0</v>
      </c>
      <c r="I62" s="90">
        <v>2000000</v>
      </c>
    </row>
    <row r="63" spans="1:9">
      <c r="A63" s="131"/>
      <c r="B63" s="131"/>
      <c r="C63" s="131"/>
      <c r="D63" s="132"/>
      <c r="E63" s="89" t="s">
        <v>56</v>
      </c>
      <c r="F63" s="90">
        <v>0</v>
      </c>
      <c r="G63" s="90">
        <v>0</v>
      </c>
      <c r="H63" s="90">
        <v>0</v>
      </c>
      <c r="I63" s="90">
        <v>0</v>
      </c>
    </row>
    <row r="64" spans="1:9">
      <c r="A64" s="128"/>
      <c r="B64" s="128"/>
      <c r="C64" s="128"/>
      <c r="D64" s="130" t="s">
        <v>67</v>
      </c>
      <c r="E64" s="86" t="s">
        <v>54</v>
      </c>
      <c r="F64" s="87">
        <v>0</v>
      </c>
      <c r="G64" s="87">
        <v>0</v>
      </c>
      <c r="H64" s="87">
        <v>0</v>
      </c>
      <c r="I64" s="87">
        <v>0</v>
      </c>
    </row>
    <row r="65" spans="1:9">
      <c r="A65" s="128"/>
      <c r="B65" s="128"/>
      <c r="C65" s="128"/>
      <c r="D65" s="128"/>
      <c r="E65" s="86" t="s">
        <v>55</v>
      </c>
      <c r="F65" s="87">
        <v>0</v>
      </c>
      <c r="G65" s="87">
        <v>0</v>
      </c>
      <c r="H65" s="87">
        <v>0</v>
      </c>
      <c r="I65" s="87">
        <v>0</v>
      </c>
    </row>
    <row r="66" spans="1:9">
      <c r="A66" s="128"/>
      <c r="B66" s="128"/>
      <c r="C66" s="128"/>
      <c r="D66" s="129"/>
      <c r="E66" s="86" t="s">
        <v>56</v>
      </c>
      <c r="F66" s="87">
        <v>0</v>
      </c>
      <c r="G66" s="87">
        <v>0</v>
      </c>
      <c r="H66" s="87">
        <v>0</v>
      </c>
      <c r="I66" s="87">
        <v>0</v>
      </c>
    </row>
    <row r="67" spans="1:9">
      <c r="A67" s="131"/>
      <c r="B67" s="131"/>
      <c r="C67" s="131"/>
      <c r="D67" s="133" t="s">
        <v>68</v>
      </c>
      <c r="E67" s="89" t="s">
        <v>54</v>
      </c>
      <c r="F67" s="90">
        <v>2000000</v>
      </c>
      <c r="G67" s="90">
        <v>0</v>
      </c>
      <c r="H67" s="90">
        <v>0</v>
      </c>
      <c r="I67" s="90">
        <v>2000000</v>
      </c>
    </row>
    <row r="68" spans="1:9">
      <c r="A68" s="131"/>
      <c r="B68" s="131"/>
      <c r="C68" s="131"/>
      <c r="D68" s="131"/>
      <c r="E68" s="89" t="s">
        <v>55</v>
      </c>
      <c r="F68" s="90">
        <v>2000000</v>
      </c>
      <c r="G68" s="90">
        <v>0</v>
      </c>
      <c r="H68" s="90">
        <v>0</v>
      </c>
      <c r="I68" s="90">
        <v>2000000</v>
      </c>
    </row>
    <row r="69" spans="1:9">
      <c r="A69" s="131"/>
      <c r="B69" s="131"/>
      <c r="C69" s="131"/>
      <c r="D69" s="132"/>
      <c r="E69" s="89" t="s">
        <v>56</v>
      </c>
      <c r="F69" s="90">
        <v>0</v>
      </c>
      <c r="G69" s="90">
        <v>0</v>
      </c>
      <c r="H69" s="90">
        <v>0</v>
      </c>
      <c r="I69" s="90">
        <v>0</v>
      </c>
    </row>
    <row r="70" spans="1:9">
      <c r="A70" s="128"/>
      <c r="B70" s="128"/>
      <c r="C70" s="128"/>
      <c r="D70" s="130" t="s">
        <v>69</v>
      </c>
      <c r="E70" s="86" t="s">
        <v>54</v>
      </c>
      <c r="F70" s="87">
        <v>3200000</v>
      </c>
      <c r="G70" s="87">
        <v>0</v>
      </c>
      <c r="H70" s="87">
        <v>0</v>
      </c>
      <c r="I70" s="87">
        <v>3200000</v>
      </c>
    </row>
    <row r="71" spans="1:9">
      <c r="A71" s="128"/>
      <c r="B71" s="128"/>
      <c r="C71" s="128"/>
      <c r="D71" s="128"/>
      <c r="E71" s="86" t="s">
        <v>55</v>
      </c>
      <c r="F71" s="87">
        <v>3200000</v>
      </c>
      <c r="G71" s="87">
        <v>0</v>
      </c>
      <c r="H71" s="87">
        <v>0</v>
      </c>
      <c r="I71" s="87">
        <v>3200000</v>
      </c>
    </row>
    <row r="72" spans="1:9">
      <c r="A72" s="128"/>
      <c r="B72" s="128"/>
      <c r="C72" s="128"/>
      <c r="D72" s="129"/>
      <c r="E72" s="86" t="s">
        <v>56</v>
      </c>
      <c r="F72" s="87">
        <v>0</v>
      </c>
      <c r="G72" s="87">
        <v>0</v>
      </c>
      <c r="H72" s="87">
        <v>0</v>
      </c>
      <c r="I72" s="87">
        <v>0</v>
      </c>
    </row>
    <row r="73" spans="1:9">
      <c r="A73" s="131"/>
      <c r="B73" s="131"/>
      <c r="C73" s="131" t="s">
        <v>70</v>
      </c>
      <c r="D73" s="133"/>
      <c r="E73" s="89" t="s">
        <v>54</v>
      </c>
      <c r="F73" s="90">
        <v>524859000</v>
      </c>
      <c r="G73" s="90">
        <v>0</v>
      </c>
      <c r="H73" s="90">
        <v>0</v>
      </c>
      <c r="I73" s="90">
        <v>524859000</v>
      </c>
    </row>
    <row r="74" spans="1:9">
      <c r="A74" s="131"/>
      <c r="B74" s="131"/>
      <c r="C74" s="131"/>
      <c r="D74" s="131"/>
      <c r="E74" s="89" t="s">
        <v>55</v>
      </c>
      <c r="F74" s="90">
        <v>515786820</v>
      </c>
      <c r="G74" s="90">
        <v>0</v>
      </c>
      <c r="H74" s="90">
        <v>0</v>
      </c>
      <c r="I74" s="90">
        <v>515786820</v>
      </c>
    </row>
    <row r="75" spans="1:9">
      <c r="A75" s="131"/>
      <c r="B75" s="131"/>
      <c r="C75" s="132"/>
      <c r="D75" s="132"/>
      <c r="E75" s="89" t="s">
        <v>56</v>
      </c>
      <c r="F75" s="90">
        <v>9072180</v>
      </c>
      <c r="G75" s="90">
        <v>0</v>
      </c>
      <c r="H75" s="90">
        <v>0</v>
      </c>
      <c r="I75" s="90">
        <v>9072180</v>
      </c>
    </row>
    <row r="76" spans="1:9">
      <c r="A76" s="128"/>
      <c r="B76" s="128" t="s">
        <v>71</v>
      </c>
      <c r="C76" s="130"/>
      <c r="D76" s="130"/>
      <c r="E76" s="86" t="s">
        <v>54</v>
      </c>
      <c r="F76" s="87">
        <v>1408604000</v>
      </c>
      <c r="G76" s="87">
        <v>0</v>
      </c>
      <c r="H76" s="87">
        <v>0</v>
      </c>
      <c r="I76" s="87">
        <v>1408604000</v>
      </c>
    </row>
    <row r="77" spans="1:9">
      <c r="A77" s="128"/>
      <c r="B77" s="128"/>
      <c r="C77" s="128"/>
      <c r="D77" s="128"/>
      <c r="E77" s="86" t="s">
        <v>55</v>
      </c>
      <c r="F77" s="87">
        <v>1401426450</v>
      </c>
      <c r="G77" s="87">
        <v>0</v>
      </c>
      <c r="H77" s="87">
        <v>0</v>
      </c>
      <c r="I77" s="87">
        <v>1401426450</v>
      </c>
    </row>
    <row r="78" spans="1:9">
      <c r="A78" s="128"/>
      <c r="B78" s="129"/>
      <c r="C78" s="129"/>
      <c r="D78" s="129"/>
      <c r="E78" s="86" t="s">
        <v>56</v>
      </c>
      <c r="F78" s="87">
        <v>7177550</v>
      </c>
      <c r="G78" s="87">
        <v>0</v>
      </c>
      <c r="H78" s="87">
        <v>0</v>
      </c>
      <c r="I78" s="87">
        <v>7177550</v>
      </c>
    </row>
    <row r="79" spans="1:9">
      <c r="A79" s="131" t="s">
        <v>71</v>
      </c>
      <c r="B79" s="133"/>
      <c r="C79" s="133"/>
      <c r="D79" s="133"/>
      <c r="E79" s="89" t="s">
        <v>54</v>
      </c>
      <c r="F79" s="90">
        <v>1408604000</v>
      </c>
      <c r="G79" s="90">
        <v>0</v>
      </c>
      <c r="H79" s="90">
        <v>0</v>
      </c>
      <c r="I79" s="90">
        <v>1408604000</v>
      </c>
    </row>
    <row r="80" spans="1:9">
      <c r="A80" s="131"/>
      <c r="B80" s="131"/>
      <c r="C80" s="131"/>
      <c r="D80" s="131"/>
      <c r="E80" s="89" t="s">
        <v>55</v>
      </c>
      <c r="F80" s="90">
        <v>1401426450</v>
      </c>
      <c r="G80" s="90">
        <v>0</v>
      </c>
      <c r="H80" s="90">
        <v>0</v>
      </c>
      <c r="I80" s="90">
        <v>1401426450</v>
      </c>
    </row>
    <row r="81" spans="1:9">
      <c r="A81" s="132"/>
      <c r="B81" s="132"/>
      <c r="C81" s="132"/>
      <c r="D81" s="132"/>
      <c r="E81" s="89" t="s">
        <v>56</v>
      </c>
      <c r="F81" s="90">
        <v>7177550</v>
      </c>
      <c r="G81" s="90">
        <v>0</v>
      </c>
      <c r="H81" s="90">
        <v>0</v>
      </c>
      <c r="I81" s="90">
        <v>7177550</v>
      </c>
    </row>
    <row r="82" spans="1:9">
      <c r="A82" s="130"/>
      <c r="B82" s="130"/>
      <c r="C82" s="130"/>
      <c r="D82" s="130" t="s">
        <v>72</v>
      </c>
      <c r="E82" s="86" t="s">
        <v>54</v>
      </c>
      <c r="F82" s="87">
        <v>0</v>
      </c>
      <c r="G82" s="87">
        <v>0</v>
      </c>
      <c r="H82" s="87">
        <v>0</v>
      </c>
      <c r="I82" s="87">
        <v>0</v>
      </c>
    </row>
    <row r="83" spans="1:9">
      <c r="A83" s="128"/>
      <c r="B83" s="128"/>
      <c r="C83" s="128"/>
      <c r="D83" s="128"/>
      <c r="E83" s="86" t="s">
        <v>55</v>
      </c>
      <c r="F83" s="87">
        <v>0</v>
      </c>
      <c r="G83" s="87">
        <v>0</v>
      </c>
      <c r="H83" s="87">
        <v>0</v>
      </c>
      <c r="I83" s="87">
        <v>0</v>
      </c>
    </row>
    <row r="84" spans="1:9">
      <c r="A84" s="128"/>
      <c r="B84" s="128"/>
      <c r="C84" s="128"/>
      <c r="D84" s="129"/>
      <c r="E84" s="86" t="s">
        <v>56</v>
      </c>
      <c r="F84" s="87">
        <v>0</v>
      </c>
      <c r="G84" s="87">
        <v>0</v>
      </c>
      <c r="H84" s="87">
        <v>0</v>
      </c>
      <c r="I84" s="87">
        <v>0</v>
      </c>
    </row>
    <row r="85" spans="1:9">
      <c r="A85" s="131"/>
      <c r="B85" s="131"/>
      <c r="C85" s="131" t="s">
        <v>72</v>
      </c>
      <c r="D85" s="133"/>
      <c r="E85" s="89" t="s">
        <v>54</v>
      </c>
      <c r="F85" s="90">
        <v>0</v>
      </c>
      <c r="G85" s="90">
        <v>0</v>
      </c>
      <c r="H85" s="90">
        <v>0</v>
      </c>
      <c r="I85" s="90">
        <v>0</v>
      </c>
    </row>
    <row r="86" spans="1:9">
      <c r="A86" s="131"/>
      <c r="B86" s="131"/>
      <c r="C86" s="131"/>
      <c r="D86" s="131"/>
      <c r="E86" s="89" t="s">
        <v>55</v>
      </c>
      <c r="F86" s="90">
        <v>0</v>
      </c>
      <c r="G86" s="90">
        <v>0</v>
      </c>
      <c r="H86" s="90">
        <v>0</v>
      </c>
      <c r="I86" s="90">
        <v>0</v>
      </c>
    </row>
    <row r="87" spans="1:9">
      <c r="A87" s="131"/>
      <c r="B87" s="131"/>
      <c r="C87" s="132"/>
      <c r="D87" s="132"/>
      <c r="E87" s="89" t="s">
        <v>56</v>
      </c>
      <c r="F87" s="90">
        <v>0</v>
      </c>
      <c r="G87" s="90">
        <v>0</v>
      </c>
      <c r="H87" s="90">
        <v>0</v>
      </c>
      <c r="I87" s="90">
        <v>0</v>
      </c>
    </row>
    <row r="88" spans="1:9">
      <c r="A88" s="128"/>
      <c r="B88" s="128"/>
      <c r="C88" s="130"/>
      <c r="D88" s="130" t="s">
        <v>73</v>
      </c>
      <c r="E88" s="86" t="s">
        <v>54</v>
      </c>
      <c r="F88" s="87">
        <v>0</v>
      </c>
      <c r="G88" s="87">
        <v>40925000</v>
      </c>
      <c r="H88" s="87">
        <v>0</v>
      </c>
      <c r="I88" s="87">
        <v>40925000</v>
      </c>
    </row>
    <row r="89" spans="1:9">
      <c r="A89" s="128"/>
      <c r="B89" s="128"/>
      <c r="C89" s="128"/>
      <c r="D89" s="128"/>
      <c r="E89" s="86" t="s">
        <v>55</v>
      </c>
      <c r="F89" s="87">
        <v>0</v>
      </c>
      <c r="G89" s="87">
        <v>37593640</v>
      </c>
      <c r="H89" s="87">
        <v>0</v>
      </c>
      <c r="I89" s="87">
        <v>37593640</v>
      </c>
    </row>
    <row r="90" spans="1:9">
      <c r="A90" s="128"/>
      <c r="B90" s="128"/>
      <c r="C90" s="128"/>
      <c r="D90" s="129"/>
      <c r="E90" s="86" t="s">
        <v>56</v>
      </c>
      <c r="F90" s="87">
        <v>0</v>
      </c>
      <c r="G90" s="87">
        <v>3331360</v>
      </c>
      <c r="H90" s="87">
        <v>0</v>
      </c>
      <c r="I90" s="87">
        <v>3331360</v>
      </c>
    </row>
    <row r="91" spans="1:9">
      <c r="A91" s="131"/>
      <c r="B91" s="131"/>
      <c r="C91" s="131" t="s">
        <v>74</v>
      </c>
      <c r="D91" s="133"/>
      <c r="E91" s="89" t="s">
        <v>54</v>
      </c>
      <c r="F91" s="90">
        <v>0</v>
      </c>
      <c r="G91" s="90">
        <v>40925000</v>
      </c>
      <c r="H91" s="90">
        <v>0</v>
      </c>
      <c r="I91" s="90">
        <v>40925000</v>
      </c>
    </row>
    <row r="92" spans="1:9">
      <c r="A92" s="131"/>
      <c r="B92" s="131"/>
      <c r="C92" s="131"/>
      <c r="D92" s="131"/>
      <c r="E92" s="89" t="s">
        <v>55</v>
      </c>
      <c r="F92" s="90">
        <v>0</v>
      </c>
      <c r="G92" s="90">
        <v>37593640</v>
      </c>
      <c r="H92" s="90">
        <v>0</v>
      </c>
      <c r="I92" s="90">
        <v>37593640</v>
      </c>
    </row>
    <row r="93" spans="1:9">
      <c r="A93" s="131"/>
      <c r="B93" s="131"/>
      <c r="C93" s="132"/>
      <c r="D93" s="132"/>
      <c r="E93" s="89" t="s">
        <v>56</v>
      </c>
      <c r="F93" s="90">
        <v>0</v>
      </c>
      <c r="G93" s="90">
        <v>3331360</v>
      </c>
      <c r="H93" s="90">
        <v>0</v>
      </c>
      <c r="I93" s="90">
        <v>3331360</v>
      </c>
    </row>
    <row r="94" spans="1:9">
      <c r="A94" s="128"/>
      <c r="B94" s="128" t="s">
        <v>75</v>
      </c>
      <c r="C94" s="130"/>
      <c r="D94" s="130"/>
      <c r="E94" s="86" t="s">
        <v>54</v>
      </c>
      <c r="F94" s="87">
        <v>0</v>
      </c>
      <c r="G94" s="87">
        <v>40925000</v>
      </c>
      <c r="H94" s="87">
        <v>0</v>
      </c>
      <c r="I94" s="87">
        <v>40925000</v>
      </c>
    </row>
    <row r="95" spans="1:9">
      <c r="A95" s="128"/>
      <c r="B95" s="128"/>
      <c r="C95" s="128"/>
      <c r="D95" s="128"/>
      <c r="E95" s="86" t="s">
        <v>55</v>
      </c>
      <c r="F95" s="87">
        <v>0</v>
      </c>
      <c r="G95" s="87">
        <v>37593640</v>
      </c>
      <c r="H95" s="87">
        <v>0</v>
      </c>
      <c r="I95" s="87">
        <v>37593640</v>
      </c>
    </row>
    <row r="96" spans="1:9">
      <c r="A96" s="128"/>
      <c r="B96" s="129"/>
      <c r="C96" s="129"/>
      <c r="D96" s="129"/>
      <c r="E96" s="86" t="s">
        <v>56</v>
      </c>
      <c r="F96" s="87">
        <v>0</v>
      </c>
      <c r="G96" s="87">
        <v>3331360</v>
      </c>
      <c r="H96" s="87">
        <v>0</v>
      </c>
      <c r="I96" s="87">
        <v>3331360</v>
      </c>
    </row>
    <row r="97" spans="1:9">
      <c r="A97" s="131" t="s">
        <v>75</v>
      </c>
      <c r="B97" s="133"/>
      <c r="C97" s="133"/>
      <c r="D97" s="133"/>
      <c r="E97" s="89" t="s">
        <v>54</v>
      </c>
      <c r="F97" s="90">
        <v>0</v>
      </c>
      <c r="G97" s="90">
        <v>40925000</v>
      </c>
      <c r="H97" s="90">
        <v>0</v>
      </c>
      <c r="I97" s="90">
        <v>40925000</v>
      </c>
    </row>
    <row r="98" spans="1:9">
      <c r="A98" s="131"/>
      <c r="B98" s="131"/>
      <c r="C98" s="131"/>
      <c r="D98" s="131"/>
      <c r="E98" s="89" t="s">
        <v>55</v>
      </c>
      <c r="F98" s="90">
        <v>0</v>
      </c>
      <c r="G98" s="90">
        <v>37593640</v>
      </c>
      <c r="H98" s="90">
        <v>0</v>
      </c>
      <c r="I98" s="90">
        <v>37593640</v>
      </c>
    </row>
    <row r="99" spans="1:9">
      <c r="A99" s="132"/>
      <c r="B99" s="132"/>
      <c r="C99" s="132"/>
      <c r="D99" s="132"/>
      <c r="E99" s="89" t="s">
        <v>56</v>
      </c>
      <c r="F99" s="90">
        <v>0</v>
      </c>
      <c r="G99" s="90">
        <v>3331360</v>
      </c>
      <c r="H99" s="90">
        <v>0</v>
      </c>
      <c r="I99" s="90">
        <v>3331360</v>
      </c>
    </row>
    <row r="100" spans="1:9">
      <c r="A100" s="130"/>
      <c r="B100" s="130"/>
      <c r="C100" s="130"/>
      <c r="D100" s="130" t="s">
        <v>76</v>
      </c>
      <c r="E100" s="86" t="s">
        <v>54</v>
      </c>
      <c r="F100" s="87">
        <v>14551000</v>
      </c>
      <c r="G100" s="87">
        <v>0</v>
      </c>
      <c r="H100" s="87">
        <v>0</v>
      </c>
      <c r="I100" s="87">
        <v>14551000</v>
      </c>
    </row>
    <row r="101" spans="1:9">
      <c r="A101" s="128"/>
      <c r="B101" s="128"/>
      <c r="C101" s="128"/>
      <c r="D101" s="128"/>
      <c r="E101" s="86" t="s">
        <v>55</v>
      </c>
      <c r="F101" s="87">
        <v>14551371</v>
      </c>
      <c r="G101" s="87">
        <v>0</v>
      </c>
      <c r="H101" s="87">
        <v>0</v>
      </c>
      <c r="I101" s="87">
        <v>14551371</v>
      </c>
    </row>
    <row r="102" spans="1:9">
      <c r="A102" s="128"/>
      <c r="B102" s="128"/>
      <c r="C102" s="128"/>
      <c r="D102" s="129"/>
      <c r="E102" s="86" t="s">
        <v>56</v>
      </c>
      <c r="F102" s="87">
        <v>-371</v>
      </c>
      <c r="G102" s="87">
        <v>0</v>
      </c>
      <c r="H102" s="87">
        <v>0</v>
      </c>
      <c r="I102" s="87">
        <v>-371</v>
      </c>
    </row>
    <row r="103" spans="1:9">
      <c r="A103" s="131"/>
      <c r="B103" s="131"/>
      <c r="C103" s="131"/>
      <c r="D103" s="133" t="s">
        <v>77</v>
      </c>
      <c r="E103" s="89" t="s">
        <v>54</v>
      </c>
      <c r="F103" s="90">
        <v>0</v>
      </c>
      <c r="G103" s="90">
        <v>0</v>
      </c>
      <c r="H103" s="90">
        <v>22953000</v>
      </c>
      <c r="I103" s="90">
        <v>22953000</v>
      </c>
    </row>
    <row r="104" spans="1:9">
      <c r="A104" s="131"/>
      <c r="B104" s="131"/>
      <c r="C104" s="131"/>
      <c r="D104" s="131"/>
      <c r="E104" s="89" t="s">
        <v>55</v>
      </c>
      <c r="F104" s="90">
        <v>0</v>
      </c>
      <c r="G104" s="90">
        <v>0</v>
      </c>
      <c r="H104" s="90">
        <v>22952891</v>
      </c>
      <c r="I104" s="90">
        <v>22952891</v>
      </c>
    </row>
    <row r="105" spans="1:9">
      <c r="A105" s="131"/>
      <c r="B105" s="131"/>
      <c r="C105" s="131"/>
      <c r="D105" s="132"/>
      <c r="E105" s="89" t="s">
        <v>56</v>
      </c>
      <c r="F105" s="90">
        <v>0</v>
      </c>
      <c r="G105" s="90">
        <v>0</v>
      </c>
      <c r="H105" s="90">
        <v>109</v>
      </c>
      <c r="I105" s="90">
        <v>109</v>
      </c>
    </row>
    <row r="106" spans="1:9">
      <c r="A106" s="128"/>
      <c r="B106" s="128"/>
      <c r="C106" s="128"/>
      <c r="D106" s="130" t="s">
        <v>78</v>
      </c>
      <c r="E106" s="86" t="s">
        <v>54</v>
      </c>
      <c r="F106" s="87">
        <v>0</v>
      </c>
      <c r="G106" s="87">
        <v>7288000</v>
      </c>
      <c r="H106" s="87">
        <v>0</v>
      </c>
      <c r="I106" s="87">
        <v>7288000</v>
      </c>
    </row>
    <row r="107" spans="1:9">
      <c r="A107" s="128"/>
      <c r="B107" s="128"/>
      <c r="C107" s="128"/>
      <c r="D107" s="128"/>
      <c r="E107" s="86" t="s">
        <v>55</v>
      </c>
      <c r="F107" s="87">
        <v>0</v>
      </c>
      <c r="G107" s="87">
        <v>7287996</v>
      </c>
      <c r="H107" s="87">
        <v>0</v>
      </c>
      <c r="I107" s="87">
        <v>7287996</v>
      </c>
    </row>
    <row r="108" spans="1:9">
      <c r="A108" s="128"/>
      <c r="B108" s="128"/>
      <c r="C108" s="128"/>
      <c r="D108" s="129"/>
      <c r="E108" s="86" t="s">
        <v>56</v>
      </c>
      <c r="F108" s="87">
        <v>0</v>
      </c>
      <c r="G108" s="87">
        <v>4</v>
      </c>
      <c r="H108" s="87">
        <v>0</v>
      </c>
      <c r="I108" s="87">
        <v>4</v>
      </c>
    </row>
    <row r="109" spans="1:9">
      <c r="A109" s="131"/>
      <c r="B109" s="131"/>
      <c r="C109" s="131"/>
      <c r="D109" s="133" t="s">
        <v>79</v>
      </c>
      <c r="E109" s="89" t="s">
        <v>54</v>
      </c>
      <c r="F109" s="90">
        <v>0</v>
      </c>
      <c r="G109" s="90">
        <v>5286000</v>
      </c>
      <c r="H109" s="90">
        <v>0</v>
      </c>
      <c r="I109" s="90">
        <v>5286000</v>
      </c>
    </row>
    <row r="110" spans="1:9">
      <c r="A110" s="131"/>
      <c r="B110" s="131"/>
      <c r="C110" s="131"/>
      <c r="D110" s="131"/>
      <c r="E110" s="89" t="s">
        <v>55</v>
      </c>
      <c r="F110" s="90">
        <v>0</v>
      </c>
      <c r="G110" s="90">
        <v>5286357</v>
      </c>
      <c r="H110" s="90">
        <v>0</v>
      </c>
      <c r="I110" s="90">
        <v>5286357</v>
      </c>
    </row>
    <row r="111" spans="1:9">
      <c r="A111" s="131"/>
      <c r="B111" s="131"/>
      <c r="C111" s="131"/>
      <c r="D111" s="132"/>
      <c r="E111" s="89" t="s">
        <v>56</v>
      </c>
      <c r="F111" s="90">
        <v>0</v>
      </c>
      <c r="G111" s="90">
        <v>-357</v>
      </c>
      <c r="H111" s="90">
        <v>0</v>
      </c>
      <c r="I111" s="90">
        <v>-357</v>
      </c>
    </row>
    <row r="112" spans="1:9">
      <c r="A112" s="128"/>
      <c r="B112" s="128"/>
      <c r="C112" s="128"/>
      <c r="D112" s="130" t="s">
        <v>80</v>
      </c>
      <c r="E112" s="86" t="s">
        <v>54</v>
      </c>
      <c r="F112" s="87">
        <v>0</v>
      </c>
      <c r="G112" s="87">
        <v>404000</v>
      </c>
      <c r="H112" s="87">
        <v>0</v>
      </c>
      <c r="I112" s="87">
        <v>404000</v>
      </c>
    </row>
    <row r="113" spans="1:9">
      <c r="A113" s="128"/>
      <c r="B113" s="128"/>
      <c r="C113" s="128"/>
      <c r="D113" s="128"/>
      <c r="E113" s="86" t="s">
        <v>55</v>
      </c>
      <c r="F113" s="87">
        <v>0</v>
      </c>
      <c r="G113" s="87">
        <v>403582</v>
      </c>
      <c r="H113" s="87">
        <v>0</v>
      </c>
      <c r="I113" s="87">
        <v>403582</v>
      </c>
    </row>
    <row r="114" spans="1:9">
      <c r="A114" s="128"/>
      <c r="B114" s="128"/>
      <c r="C114" s="128"/>
      <c r="D114" s="129"/>
      <c r="E114" s="86" t="s">
        <v>56</v>
      </c>
      <c r="F114" s="87">
        <v>0</v>
      </c>
      <c r="G114" s="87">
        <v>418</v>
      </c>
      <c r="H114" s="87">
        <v>0</v>
      </c>
      <c r="I114" s="87">
        <v>418</v>
      </c>
    </row>
    <row r="115" spans="1:9">
      <c r="A115" s="131"/>
      <c r="B115" s="131"/>
      <c r="C115" s="131" t="s">
        <v>81</v>
      </c>
      <c r="D115" s="133"/>
      <c r="E115" s="89" t="s">
        <v>54</v>
      </c>
      <c r="F115" s="90">
        <v>14551000</v>
      </c>
      <c r="G115" s="90">
        <v>12978000</v>
      </c>
      <c r="H115" s="90">
        <v>22953000</v>
      </c>
      <c r="I115" s="90">
        <v>50482000</v>
      </c>
    </row>
    <row r="116" spans="1:9">
      <c r="A116" s="131"/>
      <c r="B116" s="131"/>
      <c r="C116" s="131"/>
      <c r="D116" s="131"/>
      <c r="E116" s="89" t="s">
        <v>55</v>
      </c>
      <c r="F116" s="90">
        <v>14551371</v>
      </c>
      <c r="G116" s="90">
        <v>12977935</v>
      </c>
      <c r="H116" s="90">
        <v>22952891</v>
      </c>
      <c r="I116" s="90">
        <v>50482197</v>
      </c>
    </row>
    <row r="117" spans="1:9">
      <c r="A117" s="131"/>
      <c r="B117" s="131"/>
      <c r="C117" s="132"/>
      <c r="D117" s="132"/>
      <c r="E117" s="89" t="s">
        <v>56</v>
      </c>
      <c r="F117" s="90">
        <v>-371</v>
      </c>
      <c r="G117" s="90">
        <v>65</v>
      </c>
      <c r="H117" s="90">
        <v>109</v>
      </c>
      <c r="I117" s="90">
        <v>-197</v>
      </c>
    </row>
    <row r="118" spans="1:9">
      <c r="A118" s="128"/>
      <c r="B118" s="128" t="s">
        <v>82</v>
      </c>
      <c r="C118" s="130"/>
      <c r="D118" s="130"/>
      <c r="E118" s="86" t="s">
        <v>54</v>
      </c>
      <c r="F118" s="87">
        <v>14551000</v>
      </c>
      <c r="G118" s="87">
        <v>12978000</v>
      </c>
      <c r="H118" s="87">
        <v>22953000</v>
      </c>
      <c r="I118" s="87">
        <v>50482000</v>
      </c>
    </row>
    <row r="119" spans="1:9">
      <c r="A119" s="128"/>
      <c r="B119" s="128"/>
      <c r="C119" s="128"/>
      <c r="D119" s="128"/>
      <c r="E119" s="86" t="s">
        <v>55</v>
      </c>
      <c r="F119" s="87">
        <v>14551371</v>
      </c>
      <c r="G119" s="87">
        <v>12977935</v>
      </c>
      <c r="H119" s="87">
        <v>22952891</v>
      </c>
      <c r="I119" s="87">
        <v>50482197</v>
      </c>
    </row>
    <row r="120" spans="1:9">
      <c r="A120" s="128"/>
      <c r="B120" s="129"/>
      <c r="C120" s="129"/>
      <c r="D120" s="129"/>
      <c r="E120" s="86" t="s">
        <v>56</v>
      </c>
      <c r="F120" s="87">
        <v>-371</v>
      </c>
      <c r="G120" s="87">
        <v>65</v>
      </c>
      <c r="H120" s="87">
        <v>109</v>
      </c>
      <c r="I120" s="87">
        <v>-197</v>
      </c>
    </row>
    <row r="121" spans="1:9">
      <c r="A121" s="131" t="s">
        <v>82</v>
      </c>
      <c r="B121" s="133"/>
      <c r="C121" s="133"/>
      <c r="D121" s="133"/>
      <c r="E121" s="89" t="s">
        <v>54</v>
      </c>
      <c r="F121" s="90">
        <v>14551000</v>
      </c>
      <c r="G121" s="90">
        <v>12978000</v>
      </c>
      <c r="H121" s="90">
        <v>22953000</v>
      </c>
      <c r="I121" s="90">
        <v>50482000</v>
      </c>
    </row>
    <row r="122" spans="1:9">
      <c r="A122" s="131"/>
      <c r="B122" s="131"/>
      <c r="C122" s="131"/>
      <c r="D122" s="131"/>
      <c r="E122" s="89" t="s">
        <v>55</v>
      </c>
      <c r="F122" s="90">
        <v>14551371</v>
      </c>
      <c r="G122" s="90">
        <v>12977935</v>
      </c>
      <c r="H122" s="90">
        <v>22952891</v>
      </c>
      <c r="I122" s="90">
        <v>50482197</v>
      </c>
    </row>
    <row r="123" spans="1:9">
      <c r="A123" s="132"/>
      <c r="B123" s="132"/>
      <c r="C123" s="132"/>
      <c r="D123" s="132"/>
      <c r="E123" s="89" t="s">
        <v>56</v>
      </c>
      <c r="F123" s="90">
        <v>-371</v>
      </c>
      <c r="G123" s="90">
        <v>65</v>
      </c>
      <c r="H123" s="90">
        <v>109</v>
      </c>
      <c r="I123" s="90">
        <v>-197</v>
      </c>
    </row>
    <row r="124" spans="1:9">
      <c r="A124" s="130"/>
      <c r="B124" s="130"/>
      <c r="C124" s="130"/>
      <c r="D124" s="130" t="s">
        <v>83</v>
      </c>
      <c r="E124" s="86" t="s">
        <v>54</v>
      </c>
      <c r="F124" s="87">
        <v>0</v>
      </c>
      <c r="G124" s="87">
        <v>5000</v>
      </c>
      <c r="H124" s="87">
        <v>0</v>
      </c>
      <c r="I124" s="87">
        <v>5000</v>
      </c>
    </row>
    <row r="125" spans="1:9">
      <c r="A125" s="128"/>
      <c r="B125" s="128"/>
      <c r="C125" s="128"/>
      <c r="D125" s="128"/>
      <c r="E125" s="86" t="s">
        <v>55</v>
      </c>
      <c r="F125" s="87">
        <v>0</v>
      </c>
      <c r="G125" s="87">
        <v>1671</v>
      </c>
      <c r="H125" s="87">
        <v>0</v>
      </c>
      <c r="I125" s="87">
        <v>1671</v>
      </c>
    </row>
    <row r="126" spans="1:9">
      <c r="A126" s="128"/>
      <c r="B126" s="128"/>
      <c r="C126" s="128"/>
      <c r="D126" s="129"/>
      <c r="E126" s="86" t="s">
        <v>56</v>
      </c>
      <c r="F126" s="87">
        <v>0</v>
      </c>
      <c r="G126" s="87">
        <v>3329</v>
      </c>
      <c r="H126" s="87">
        <v>0</v>
      </c>
      <c r="I126" s="87">
        <v>3329</v>
      </c>
    </row>
    <row r="127" spans="1:9">
      <c r="A127" s="131"/>
      <c r="B127" s="131"/>
      <c r="C127" s="131"/>
      <c r="D127" s="133" t="s">
        <v>84</v>
      </c>
      <c r="E127" s="89" t="s">
        <v>54</v>
      </c>
      <c r="F127" s="90">
        <v>0</v>
      </c>
      <c r="G127" s="90">
        <v>20000</v>
      </c>
      <c r="H127" s="90">
        <v>0</v>
      </c>
      <c r="I127" s="90">
        <v>20000</v>
      </c>
    </row>
    <row r="128" spans="1:9">
      <c r="A128" s="131"/>
      <c r="B128" s="131"/>
      <c r="C128" s="131"/>
      <c r="D128" s="131"/>
      <c r="E128" s="89" t="s">
        <v>55</v>
      </c>
      <c r="F128" s="90">
        <v>0</v>
      </c>
      <c r="G128" s="90">
        <v>13761</v>
      </c>
      <c r="H128" s="90">
        <v>0</v>
      </c>
      <c r="I128" s="90">
        <v>13761</v>
      </c>
    </row>
    <row r="129" spans="1:9">
      <c r="A129" s="131"/>
      <c r="B129" s="131"/>
      <c r="C129" s="131"/>
      <c r="D129" s="132"/>
      <c r="E129" s="89" t="s">
        <v>56</v>
      </c>
      <c r="F129" s="90">
        <v>0</v>
      </c>
      <c r="G129" s="90">
        <v>6239</v>
      </c>
      <c r="H129" s="90">
        <v>0</v>
      </c>
      <c r="I129" s="90">
        <v>6239</v>
      </c>
    </row>
    <row r="130" spans="1:9">
      <c r="A130" s="128"/>
      <c r="B130" s="128"/>
      <c r="C130" s="128"/>
      <c r="D130" s="130" t="s">
        <v>85</v>
      </c>
      <c r="E130" s="86" t="s">
        <v>54</v>
      </c>
      <c r="F130" s="87">
        <v>0</v>
      </c>
      <c r="G130" s="87">
        <v>10000</v>
      </c>
      <c r="H130" s="87">
        <v>0</v>
      </c>
      <c r="I130" s="87">
        <v>10000</v>
      </c>
    </row>
    <row r="131" spans="1:9">
      <c r="A131" s="128"/>
      <c r="B131" s="128"/>
      <c r="C131" s="128"/>
      <c r="D131" s="128"/>
      <c r="E131" s="86" t="s">
        <v>55</v>
      </c>
      <c r="F131" s="87">
        <v>0</v>
      </c>
      <c r="G131" s="87">
        <v>8953</v>
      </c>
      <c r="H131" s="87">
        <v>0</v>
      </c>
      <c r="I131" s="87">
        <v>8953</v>
      </c>
    </row>
    <row r="132" spans="1:9">
      <c r="A132" s="128"/>
      <c r="B132" s="128"/>
      <c r="C132" s="128"/>
      <c r="D132" s="129"/>
      <c r="E132" s="86" t="s">
        <v>56</v>
      </c>
      <c r="F132" s="87">
        <v>0</v>
      </c>
      <c r="G132" s="87">
        <v>1047</v>
      </c>
      <c r="H132" s="87">
        <v>0</v>
      </c>
      <c r="I132" s="87">
        <v>1047</v>
      </c>
    </row>
    <row r="133" spans="1:9">
      <c r="A133" s="131"/>
      <c r="B133" s="131"/>
      <c r="C133" s="131"/>
      <c r="D133" s="133" t="s">
        <v>86</v>
      </c>
      <c r="E133" s="89" t="s">
        <v>54</v>
      </c>
      <c r="F133" s="90">
        <v>0</v>
      </c>
      <c r="G133" s="90">
        <v>0</v>
      </c>
      <c r="H133" s="90">
        <v>30000</v>
      </c>
      <c r="I133" s="90">
        <v>30000</v>
      </c>
    </row>
    <row r="134" spans="1:9">
      <c r="A134" s="131"/>
      <c r="B134" s="131"/>
      <c r="C134" s="131"/>
      <c r="D134" s="131"/>
      <c r="E134" s="89" t="s">
        <v>55</v>
      </c>
      <c r="F134" s="90">
        <v>0</v>
      </c>
      <c r="G134" s="90">
        <v>0</v>
      </c>
      <c r="H134" s="90">
        <v>0</v>
      </c>
      <c r="I134" s="90">
        <v>0</v>
      </c>
    </row>
    <row r="135" spans="1:9">
      <c r="A135" s="131"/>
      <c r="B135" s="131"/>
      <c r="C135" s="131"/>
      <c r="D135" s="132"/>
      <c r="E135" s="89" t="s">
        <v>56</v>
      </c>
      <c r="F135" s="90">
        <v>0</v>
      </c>
      <c r="G135" s="90">
        <v>0</v>
      </c>
      <c r="H135" s="90">
        <v>30000</v>
      </c>
      <c r="I135" s="90">
        <v>30000</v>
      </c>
    </row>
    <row r="136" spans="1:9">
      <c r="A136" s="128"/>
      <c r="B136" s="128"/>
      <c r="C136" s="128"/>
      <c r="D136" s="130" t="s">
        <v>87</v>
      </c>
      <c r="E136" s="86" t="s">
        <v>54</v>
      </c>
      <c r="F136" s="87">
        <v>0</v>
      </c>
      <c r="G136" s="87">
        <v>0</v>
      </c>
      <c r="H136" s="87">
        <v>0</v>
      </c>
      <c r="I136" s="87">
        <v>0</v>
      </c>
    </row>
    <row r="137" spans="1:9">
      <c r="A137" s="128"/>
      <c r="B137" s="128"/>
      <c r="C137" s="128"/>
      <c r="D137" s="128"/>
      <c r="E137" s="86" t="s">
        <v>55</v>
      </c>
      <c r="F137" s="87">
        <v>0</v>
      </c>
      <c r="G137" s="87">
        <v>0</v>
      </c>
      <c r="H137" s="87">
        <v>597</v>
      </c>
      <c r="I137" s="87">
        <v>597</v>
      </c>
    </row>
    <row r="138" spans="1:9">
      <c r="A138" s="128"/>
      <c r="B138" s="128"/>
      <c r="C138" s="128"/>
      <c r="D138" s="129"/>
      <c r="E138" s="86" t="s">
        <v>56</v>
      </c>
      <c r="F138" s="87">
        <v>0</v>
      </c>
      <c r="G138" s="87">
        <v>0</v>
      </c>
      <c r="H138" s="87">
        <v>-597</v>
      </c>
      <c r="I138" s="87">
        <v>-597</v>
      </c>
    </row>
    <row r="139" spans="1:9">
      <c r="A139" s="131"/>
      <c r="B139" s="131"/>
      <c r="C139" s="131"/>
      <c r="D139" s="133" t="s">
        <v>88</v>
      </c>
      <c r="E139" s="89" t="s">
        <v>54</v>
      </c>
      <c r="F139" s="90">
        <v>150000</v>
      </c>
      <c r="G139" s="90">
        <v>0</v>
      </c>
      <c r="H139" s="90">
        <v>0</v>
      </c>
      <c r="I139" s="90">
        <v>150000</v>
      </c>
    </row>
    <row r="140" spans="1:9">
      <c r="A140" s="131"/>
      <c r="B140" s="131"/>
      <c r="C140" s="131"/>
      <c r="D140" s="131"/>
      <c r="E140" s="89" t="s">
        <v>55</v>
      </c>
      <c r="F140" s="90">
        <v>3226</v>
      </c>
      <c r="G140" s="90">
        <v>0</v>
      </c>
      <c r="H140" s="90">
        <v>0</v>
      </c>
      <c r="I140" s="90">
        <v>3226</v>
      </c>
    </row>
    <row r="141" spans="1:9">
      <c r="A141" s="131"/>
      <c r="B141" s="131"/>
      <c r="C141" s="131"/>
      <c r="D141" s="132"/>
      <c r="E141" s="89" t="s">
        <v>56</v>
      </c>
      <c r="F141" s="90">
        <v>146774</v>
      </c>
      <c r="G141" s="90">
        <v>0</v>
      </c>
      <c r="H141" s="90">
        <v>0</v>
      </c>
      <c r="I141" s="90">
        <v>146774</v>
      </c>
    </row>
    <row r="142" spans="1:9">
      <c r="A142" s="128"/>
      <c r="B142" s="128"/>
      <c r="C142" s="128"/>
      <c r="D142" s="130" t="s">
        <v>89</v>
      </c>
      <c r="E142" s="86" t="s">
        <v>54</v>
      </c>
      <c r="F142" s="87">
        <v>5000</v>
      </c>
      <c r="G142" s="87">
        <v>0</v>
      </c>
      <c r="H142" s="87">
        <v>0</v>
      </c>
      <c r="I142" s="87">
        <v>5000</v>
      </c>
    </row>
    <row r="143" spans="1:9">
      <c r="A143" s="128"/>
      <c r="B143" s="128"/>
      <c r="C143" s="128"/>
      <c r="D143" s="128"/>
      <c r="E143" s="86" t="s">
        <v>55</v>
      </c>
      <c r="F143" s="87">
        <v>113095</v>
      </c>
      <c r="G143" s="87">
        <v>0</v>
      </c>
      <c r="H143" s="87">
        <v>0</v>
      </c>
      <c r="I143" s="87">
        <v>113095</v>
      </c>
    </row>
    <row r="144" spans="1:9">
      <c r="A144" s="128"/>
      <c r="B144" s="128"/>
      <c r="C144" s="128"/>
      <c r="D144" s="129"/>
      <c r="E144" s="86" t="s">
        <v>56</v>
      </c>
      <c r="F144" s="87">
        <v>-108095</v>
      </c>
      <c r="G144" s="87">
        <v>0</v>
      </c>
      <c r="H144" s="87">
        <v>0</v>
      </c>
      <c r="I144" s="87">
        <v>-108095</v>
      </c>
    </row>
    <row r="145" spans="1:9">
      <c r="A145" s="131"/>
      <c r="B145" s="131"/>
      <c r="C145" s="131"/>
      <c r="D145" s="133" t="s">
        <v>90</v>
      </c>
      <c r="E145" s="89" t="s">
        <v>54</v>
      </c>
      <c r="F145" s="90">
        <v>25000</v>
      </c>
      <c r="G145" s="90">
        <v>0</v>
      </c>
      <c r="H145" s="90">
        <v>0</v>
      </c>
      <c r="I145" s="90">
        <v>25000</v>
      </c>
    </row>
    <row r="146" spans="1:9">
      <c r="A146" s="131"/>
      <c r="B146" s="131"/>
      <c r="C146" s="131"/>
      <c r="D146" s="131"/>
      <c r="E146" s="89" t="s">
        <v>55</v>
      </c>
      <c r="F146" s="90">
        <v>20304</v>
      </c>
      <c r="G146" s="90">
        <v>0</v>
      </c>
      <c r="H146" s="90">
        <v>0</v>
      </c>
      <c r="I146" s="90">
        <v>20304</v>
      </c>
    </row>
    <row r="147" spans="1:9">
      <c r="A147" s="131"/>
      <c r="B147" s="131"/>
      <c r="C147" s="131"/>
      <c r="D147" s="132"/>
      <c r="E147" s="89" t="s">
        <v>56</v>
      </c>
      <c r="F147" s="90">
        <v>4696</v>
      </c>
      <c r="G147" s="90">
        <v>0</v>
      </c>
      <c r="H147" s="90">
        <v>0</v>
      </c>
      <c r="I147" s="90">
        <v>4696</v>
      </c>
    </row>
    <row r="148" spans="1:9">
      <c r="A148" s="128"/>
      <c r="B148" s="128"/>
      <c r="C148" s="128"/>
      <c r="D148" s="130" t="s">
        <v>91</v>
      </c>
      <c r="E148" s="86" t="s">
        <v>54</v>
      </c>
      <c r="F148" s="87">
        <v>5000</v>
      </c>
      <c r="G148" s="87">
        <v>0</v>
      </c>
      <c r="H148" s="87">
        <v>0</v>
      </c>
      <c r="I148" s="87">
        <v>5000</v>
      </c>
    </row>
    <row r="149" spans="1:9">
      <c r="A149" s="128"/>
      <c r="B149" s="128"/>
      <c r="C149" s="128"/>
      <c r="D149" s="128"/>
      <c r="E149" s="86" t="s">
        <v>55</v>
      </c>
      <c r="F149" s="87">
        <v>4521</v>
      </c>
      <c r="G149" s="87">
        <v>0</v>
      </c>
      <c r="H149" s="87">
        <v>0</v>
      </c>
      <c r="I149" s="87">
        <v>4521</v>
      </c>
    </row>
    <row r="150" spans="1:9">
      <c r="A150" s="128"/>
      <c r="B150" s="128"/>
      <c r="C150" s="128"/>
      <c r="D150" s="129"/>
      <c r="E150" s="86" t="s">
        <v>56</v>
      </c>
      <c r="F150" s="87">
        <v>479</v>
      </c>
      <c r="G150" s="87">
        <v>0</v>
      </c>
      <c r="H150" s="87">
        <v>0</v>
      </c>
      <c r="I150" s="87">
        <v>479</v>
      </c>
    </row>
    <row r="151" spans="1:9">
      <c r="A151" s="131"/>
      <c r="B151" s="131"/>
      <c r="C151" s="131"/>
      <c r="D151" s="133" t="s">
        <v>92</v>
      </c>
      <c r="E151" s="89" t="s">
        <v>54</v>
      </c>
      <c r="F151" s="90">
        <v>0</v>
      </c>
      <c r="G151" s="90">
        <v>0</v>
      </c>
      <c r="H151" s="90">
        <v>0</v>
      </c>
      <c r="I151" s="90">
        <v>0</v>
      </c>
    </row>
    <row r="152" spans="1:9">
      <c r="A152" s="131"/>
      <c r="B152" s="131"/>
      <c r="C152" s="131"/>
      <c r="D152" s="131"/>
      <c r="E152" s="89" t="s">
        <v>55</v>
      </c>
      <c r="F152" s="90">
        <v>3492</v>
      </c>
      <c r="G152" s="90">
        <v>0</v>
      </c>
      <c r="H152" s="90">
        <v>0</v>
      </c>
      <c r="I152" s="90">
        <v>3492</v>
      </c>
    </row>
    <row r="153" spans="1:9">
      <c r="A153" s="131"/>
      <c r="B153" s="131"/>
      <c r="C153" s="131"/>
      <c r="D153" s="132"/>
      <c r="E153" s="89" t="s">
        <v>56</v>
      </c>
      <c r="F153" s="90">
        <v>-3492</v>
      </c>
      <c r="G153" s="90">
        <v>0</v>
      </c>
      <c r="H153" s="90">
        <v>0</v>
      </c>
      <c r="I153" s="90">
        <v>-3492</v>
      </c>
    </row>
    <row r="154" spans="1:9">
      <c r="A154" s="128"/>
      <c r="B154" s="128"/>
      <c r="C154" s="128" t="s">
        <v>93</v>
      </c>
      <c r="D154" s="130"/>
      <c r="E154" s="86" t="s">
        <v>54</v>
      </c>
      <c r="F154" s="87">
        <v>185000</v>
      </c>
      <c r="G154" s="87">
        <v>35000</v>
      </c>
      <c r="H154" s="87">
        <v>30000</v>
      </c>
      <c r="I154" s="87">
        <v>250000</v>
      </c>
    </row>
    <row r="155" spans="1:9">
      <c r="A155" s="128"/>
      <c r="B155" s="128"/>
      <c r="C155" s="128"/>
      <c r="D155" s="128"/>
      <c r="E155" s="86" t="s">
        <v>55</v>
      </c>
      <c r="F155" s="87">
        <v>144638</v>
      </c>
      <c r="G155" s="87">
        <v>24385</v>
      </c>
      <c r="H155" s="87">
        <v>597</v>
      </c>
      <c r="I155" s="87">
        <v>169620</v>
      </c>
    </row>
    <row r="156" spans="1:9">
      <c r="A156" s="128"/>
      <c r="B156" s="128"/>
      <c r="C156" s="129"/>
      <c r="D156" s="129"/>
      <c r="E156" s="86" t="s">
        <v>56</v>
      </c>
      <c r="F156" s="87">
        <v>40362</v>
      </c>
      <c r="G156" s="87">
        <v>10615</v>
      </c>
      <c r="H156" s="87">
        <v>29403</v>
      </c>
      <c r="I156" s="87">
        <v>80380</v>
      </c>
    </row>
    <row r="157" spans="1:9">
      <c r="A157" s="131"/>
      <c r="B157" s="131"/>
      <c r="C157" s="133"/>
      <c r="D157" s="133" t="s">
        <v>94</v>
      </c>
      <c r="E157" s="89" t="s">
        <v>54</v>
      </c>
      <c r="F157" s="90">
        <v>0</v>
      </c>
      <c r="G157" s="90">
        <v>0</v>
      </c>
      <c r="H157" s="90">
        <v>0</v>
      </c>
      <c r="I157" s="90">
        <v>0</v>
      </c>
    </row>
    <row r="158" spans="1:9">
      <c r="A158" s="131"/>
      <c r="B158" s="131"/>
      <c r="C158" s="131"/>
      <c r="D158" s="131"/>
      <c r="E158" s="89" t="s">
        <v>55</v>
      </c>
      <c r="F158" s="90">
        <v>0</v>
      </c>
      <c r="G158" s="90">
        <v>36000</v>
      </c>
      <c r="H158" s="90">
        <v>0</v>
      </c>
      <c r="I158" s="90">
        <v>36000</v>
      </c>
    </row>
    <row r="159" spans="1:9">
      <c r="A159" s="131"/>
      <c r="B159" s="131"/>
      <c r="C159" s="131"/>
      <c r="D159" s="132"/>
      <c r="E159" s="89" t="s">
        <v>56</v>
      </c>
      <c r="F159" s="90">
        <v>0</v>
      </c>
      <c r="G159" s="90">
        <v>-36000</v>
      </c>
      <c r="H159" s="90">
        <v>0</v>
      </c>
      <c r="I159" s="90">
        <v>-36000</v>
      </c>
    </row>
    <row r="160" spans="1:9">
      <c r="A160" s="128"/>
      <c r="B160" s="128"/>
      <c r="C160" s="128"/>
      <c r="D160" s="130" t="s">
        <v>95</v>
      </c>
      <c r="E160" s="86" t="s">
        <v>54</v>
      </c>
      <c r="F160" s="87">
        <v>0</v>
      </c>
      <c r="G160" s="87">
        <v>25800000</v>
      </c>
      <c r="H160" s="87">
        <v>0</v>
      </c>
      <c r="I160" s="87">
        <v>25800000</v>
      </c>
    </row>
    <row r="161" spans="1:9">
      <c r="A161" s="128"/>
      <c r="B161" s="128"/>
      <c r="C161" s="128"/>
      <c r="D161" s="128"/>
      <c r="E161" s="86" t="s">
        <v>55</v>
      </c>
      <c r="F161" s="87">
        <v>0</v>
      </c>
      <c r="G161" s="87">
        <v>30335163</v>
      </c>
      <c r="H161" s="87">
        <v>0</v>
      </c>
      <c r="I161" s="87">
        <v>30335163</v>
      </c>
    </row>
    <row r="162" spans="1:9">
      <c r="A162" s="128"/>
      <c r="B162" s="128"/>
      <c r="C162" s="128"/>
      <c r="D162" s="129"/>
      <c r="E162" s="86" t="s">
        <v>56</v>
      </c>
      <c r="F162" s="87">
        <v>0</v>
      </c>
      <c r="G162" s="87">
        <v>-4535163</v>
      </c>
      <c r="H162" s="87">
        <v>0</v>
      </c>
      <c r="I162" s="87">
        <v>-4535163</v>
      </c>
    </row>
    <row r="163" spans="1:9">
      <c r="A163" s="131"/>
      <c r="B163" s="131"/>
      <c r="C163" s="131"/>
      <c r="D163" s="133" t="s">
        <v>96</v>
      </c>
      <c r="E163" s="89" t="s">
        <v>54</v>
      </c>
      <c r="F163" s="90">
        <v>0</v>
      </c>
      <c r="G163" s="90">
        <v>5400000</v>
      </c>
      <c r="H163" s="90">
        <v>0</v>
      </c>
      <c r="I163" s="90">
        <v>5400000</v>
      </c>
    </row>
    <row r="164" spans="1:9">
      <c r="A164" s="131"/>
      <c r="B164" s="131"/>
      <c r="C164" s="131"/>
      <c r="D164" s="131"/>
      <c r="E164" s="89" t="s">
        <v>55</v>
      </c>
      <c r="F164" s="90">
        <v>0</v>
      </c>
      <c r="G164" s="90">
        <v>5868000</v>
      </c>
      <c r="H164" s="90">
        <v>0</v>
      </c>
      <c r="I164" s="90">
        <v>5868000</v>
      </c>
    </row>
    <row r="165" spans="1:9">
      <c r="A165" s="131"/>
      <c r="B165" s="131"/>
      <c r="C165" s="131"/>
      <c r="D165" s="132"/>
      <c r="E165" s="89" t="s">
        <v>56</v>
      </c>
      <c r="F165" s="90">
        <v>0</v>
      </c>
      <c r="G165" s="90">
        <v>-468000</v>
      </c>
      <c r="H165" s="90">
        <v>0</v>
      </c>
      <c r="I165" s="90">
        <v>-468000</v>
      </c>
    </row>
    <row r="166" spans="1:9">
      <c r="A166" s="128"/>
      <c r="B166" s="128"/>
      <c r="C166" s="128" t="s">
        <v>96</v>
      </c>
      <c r="D166" s="130"/>
      <c r="E166" s="86" t="s">
        <v>54</v>
      </c>
      <c r="F166" s="87">
        <v>0</v>
      </c>
      <c r="G166" s="87">
        <v>31200000</v>
      </c>
      <c r="H166" s="87">
        <v>0</v>
      </c>
      <c r="I166" s="87">
        <v>31200000</v>
      </c>
    </row>
    <row r="167" spans="1:9">
      <c r="A167" s="128"/>
      <c r="B167" s="128"/>
      <c r="C167" s="128"/>
      <c r="D167" s="128"/>
      <c r="E167" s="86" t="s">
        <v>55</v>
      </c>
      <c r="F167" s="87">
        <v>0</v>
      </c>
      <c r="G167" s="87">
        <v>36239163</v>
      </c>
      <c r="H167" s="87">
        <v>0</v>
      </c>
      <c r="I167" s="87">
        <v>36239163</v>
      </c>
    </row>
    <row r="168" spans="1:9">
      <c r="A168" s="128"/>
      <c r="B168" s="128"/>
      <c r="C168" s="129"/>
      <c r="D168" s="129"/>
      <c r="E168" s="86" t="s">
        <v>56</v>
      </c>
      <c r="F168" s="87">
        <v>0</v>
      </c>
      <c r="G168" s="87">
        <v>-5039163</v>
      </c>
      <c r="H168" s="87">
        <v>0</v>
      </c>
      <c r="I168" s="87">
        <v>-5039163</v>
      </c>
    </row>
    <row r="169" spans="1:9">
      <c r="A169" s="131"/>
      <c r="B169" s="131" t="s">
        <v>97</v>
      </c>
      <c r="C169" s="133"/>
      <c r="D169" s="133"/>
      <c r="E169" s="89" t="s">
        <v>54</v>
      </c>
      <c r="F169" s="90">
        <v>185000</v>
      </c>
      <c r="G169" s="90">
        <v>31235000</v>
      </c>
      <c r="H169" s="90">
        <v>30000</v>
      </c>
      <c r="I169" s="90">
        <v>31450000</v>
      </c>
    </row>
    <row r="170" spans="1:9">
      <c r="A170" s="131"/>
      <c r="B170" s="131"/>
      <c r="C170" s="131"/>
      <c r="D170" s="131"/>
      <c r="E170" s="89" t="s">
        <v>55</v>
      </c>
      <c r="F170" s="90">
        <v>144638</v>
      </c>
      <c r="G170" s="90">
        <v>36263548</v>
      </c>
      <c r="H170" s="90">
        <v>597</v>
      </c>
      <c r="I170" s="90">
        <v>36408783</v>
      </c>
    </row>
    <row r="171" spans="1:9">
      <c r="A171" s="131"/>
      <c r="B171" s="132"/>
      <c r="C171" s="132"/>
      <c r="D171" s="132"/>
      <c r="E171" s="89" t="s">
        <v>56</v>
      </c>
      <c r="F171" s="90">
        <v>40362</v>
      </c>
      <c r="G171" s="90">
        <v>-5028548</v>
      </c>
      <c r="H171" s="90">
        <v>29403</v>
      </c>
      <c r="I171" s="90">
        <v>-4958783</v>
      </c>
    </row>
    <row r="172" spans="1:9">
      <c r="A172" s="128" t="s">
        <v>97</v>
      </c>
      <c r="B172" s="130"/>
      <c r="C172" s="130"/>
      <c r="D172" s="130"/>
      <c r="E172" s="86" t="s">
        <v>54</v>
      </c>
      <c r="F172" s="87">
        <v>185000</v>
      </c>
      <c r="G172" s="87">
        <v>31235000</v>
      </c>
      <c r="H172" s="87">
        <v>30000</v>
      </c>
      <c r="I172" s="87">
        <v>31450000</v>
      </c>
    </row>
    <row r="173" spans="1:9">
      <c r="A173" s="128"/>
      <c r="B173" s="128"/>
      <c r="C173" s="128"/>
      <c r="D173" s="128"/>
      <c r="E173" s="86" t="s">
        <v>55</v>
      </c>
      <c r="F173" s="87">
        <v>144638</v>
      </c>
      <c r="G173" s="87">
        <v>36263548</v>
      </c>
      <c r="H173" s="87">
        <v>597</v>
      </c>
      <c r="I173" s="87">
        <v>36408783</v>
      </c>
    </row>
    <row r="174" spans="1:9">
      <c r="A174" s="129"/>
      <c r="B174" s="129"/>
      <c r="C174" s="129"/>
      <c r="D174" s="129"/>
      <c r="E174" s="86" t="s">
        <v>56</v>
      </c>
      <c r="F174" s="87">
        <v>40362</v>
      </c>
      <c r="G174" s="87">
        <v>-5028548</v>
      </c>
      <c r="H174" s="87">
        <v>29403</v>
      </c>
      <c r="I174" s="87">
        <v>-4958783</v>
      </c>
    </row>
    <row r="175" spans="1:9">
      <c r="A175" s="133"/>
      <c r="B175" s="133"/>
      <c r="C175" s="133"/>
      <c r="D175" s="133" t="s">
        <v>98</v>
      </c>
      <c r="E175" s="89" t="s">
        <v>54</v>
      </c>
      <c r="F175" s="90">
        <v>0</v>
      </c>
      <c r="G175" s="90">
        <v>0</v>
      </c>
      <c r="H175" s="90">
        <v>8712000</v>
      </c>
      <c r="I175" s="90">
        <v>8712000</v>
      </c>
    </row>
    <row r="176" spans="1:9">
      <c r="A176" s="131"/>
      <c r="B176" s="131"/>
      <c r="C176" s="131"/>
      <c r="D176" s="131"/>
      <c r="E176" s="89" t="s">
        <v>55</v>
      </c>
      <c r="F176" s="90">
        <v>0</v>
      </c>
      <c r="G176" s="90">
        <v>0</v>
      </c>
      <c r="H176" s="90">
        <v>9444000</v>
      </c>
      <c r="I176" s="90">
        <v>9444000</v>
      </c>
    </row>
    <row r="177" spans="1:9">
      <c r="A177" s="131"/>
      <c r="B177" s="131"/>
      <c r="C177" s="131"/>
      <c r="D177" s="132"/>
      <c r="E177" s="89" t="s">
        <v>56</v>
      </c>
      <c r="F177" s="90">
        <v>0</v>
      </c>
      <c r="G177" s="90">
        <v>0</v>
      </c>
      <c r="H177" s="90">
        <v>-732000</v>
      </c>
      <c r="I177" s="90">
        <v>-732000</v>
      </c>
    </row>
    <row r="178" spans="1:9">
      <c r="A178" s="128"/>
      <c r="B178" s="128"/>
      <c r="C178" s="128"/>
      <c r="D178" s="130" t="s">
        <v>99</v>
      </c>
      <c r="E178" s="86" t="s">
        <v>54</v>
      </c>
      <c r="F178" s="87">
        <v>0</v>
      </c>
      <c r="G178" s="87">
        <v>0</v>
      </c>
      <c r="H178" s="87">
        <v>1200000</v>
      </c>
      <c r="I178" s="87">
        <v>1200000</v>
      </c>
    </row>
    <row r="179" spans="1:9">
      <c r="A179" s="128"/>
      <c r="B179" s="128"/>
      <c r="C179" s="128"/>
      <c r="D179" s="128"/>
      <c r="E179" s="86" t="s">
        <v>55</v>
      </c>
      <c r="F179" s="87">
        <v>0</v>
      </c>
      <c r="G179" s="87">
        <v>0</v>
      </c>
      <c r="H179" s="87">
        <v>460000</v>
      </c>
      <c r="I179" s="87">
        <v>460000</v>
      </c>
    </row>
    <row r="180" spans="1:9">
      <c r="A180" s="128"/>
      <c r="B180" s="128"/>
      <c r="C180" s="128"/>
      <c r="D180" s="129"/>
      <c r="E180" s="86" t="s">
        <v>56</v>
      </c>
      <c r="F180" s="87">
        <v>0</v>
      </c>
      <c r="G180" s="87">
        <v>0</v>
      </c>
      <c r="H180" s="87">
        <v>740000</v>
      </c>
      <c r="I180" s="87">
        <v>740000</v>
      </c>
    </row>
    <row r="181" spans="1:9">
      <c r="A181" s="131"/>
      <c r="B181" s="131"/>
      <c r="C181" s="131" t="s">
        <v>98</v>
      </c>
      <c r="D181" s="133"/>
      <c r="E181" s="89" t="s">
        <v>54</v>
      </c>
      <c r="F181" s="90">
        <v>0</v>
      </c>
      <c r="G181" s="90">
        <v>0</v>
      </c>
      <c r="H181" s="90">
        <v>9912000</v>
      </c>
      <c r="I181" s="90">
        <v>9912000</v>
      </c>
    </row>
    <row r="182" spans="1:9">
      <c r="A182" s="131"/>
      <c r="B182" s="131"/>
      <c r="C182" s="131"/>
      <c r="D182" s="131"/>
      <c r="E182" s="89" t="s">
        <v>55</v>
      </c>
      <c r="F182" s="90">
        <v>0</v>
      </c>
      <c r="G182" s="90">
        <v>0</v>
      </c>
      <c r="H182" s="90">
        <v>9904000</v>
      </c>
      <c r="I182" s="90">
        <v>9904000</v>
      </c>
    </row>
    <row r="183" spans="1:9">
      <c r="A183" s="131"/>
      <c r="B183" s="131"/>
      <c r="C183" s="132"/>
      <c r="D183" s="132"/>
      <c r="E183" s="89" t="s">
        <v>56</v>
      </c>
      <c r="F183" s="90">
        <v>0</v>
      </c>
      <c r="G183" s="90">
        <v>0</v>
      </c>
      <c r="H183" s="90">
        <v>8000</v>
      </c>
      <c r="I183" s="90">
        <v>8000</v>
      </c>
    </row>
    <row r="184" spans="1:9">
      <c r="A184" s="128"/>
      <c r="B184" s="128"/>
      <c r="C184" s="130"/>
      <c r="D184" s="130" t="s">
        <v>100</v>
      </c>
      <c r="E184" s="86" t="s">
        <v>54</v>
      </c>
      <c r="F184" s="87">
        <v>0</v>
      </c>
      <c r="G184" s="87">
        <v>0</v>
      </c>
      <c r="H184" s="87">
        <v>60000000</v>
      </c>
      <c r="I184" s="87">
        <v>60000000</v>
      </c>
    </row>
    <row r="185" spans="1:9">
      <c r="A185" s="128"/>
      <c r="B185" s="128"/>
      <c r="C185" s="128"/>
      <c r="D185" s="128"/>
      <c r="E185" s="86" t="s">
        <v>55</v>
      </c>
      <c r="F185" s="87">
        <v>0</v>
      </c>
      <c r="G185" s="87">
        <v>0</v>
      </c>
      <c r="H185" s="87">
        <v>68827716</v>
      </c>
      <c r="I185" s="87">
        <v>68827716</v>
      </c>
    </row>
    <row r="186" spans="1:9">
      <c r="A186" s="128"/>
      <c r="B186" s="128"/>
      <c r="C186" s="128"/>
      <c r="D186" s="129"/>
      <c r="E186" s="86" t="s">
        <v>56</v>
      </c>
      <c r="F186" s="87">
        <v>0</v>
      </c>
      <c r="G186" s="87">
        <v>0</v>
      </c>
      <c r="H186" s="87">
        <v>-8827716</v>
      </c>
      <c r="I186" s="87">
        <v>-8827716</v>
      </c>
    </row>
    <row r="187" spans="1:9">
      <c r="A187" s="131"/>
      <c r="B187" s="131"/>
      <c r="C187" s="131" t="s">
        <v>100</v>
      </c>
      <c r="D187" s="133"/>
      <c r="E187" s="89" t="s">
        <v>54</v>
      </c>
      <c r="F187" s="90">
        <v>0</v>
      </c>
      <c r="G187" s="90">
        <v>0</v>
      </c>
      <c r="H187" s="90">
        <v>60000000</v>
      </c>
      <c r="I187" s="90">
        <v>60000000</v>
      </c>
    </row>
    <row r="188" spans="1:9">
      <c r="A188" s="131"/>
      <c r="B188" s="131"/>
      <c r="C188" s="131"/>
      <c r="D188" s="131"/>
      <c r="E188" s="89" t="s">
        <v>55</v>
      </c>
      <c r="F188" s="90">
        <v>0</v>
      </c>
      <c r="G188" s="90">
        <v>0</v>
      </c>
      <c r="H188" s="90">
        <v>68827716</v>
      </c>
      <c r="I188" s="90">
        <v>68827716</v>
      </c>
    </row>
    <row r="189" spans="1:9">
      <c r="A189" s="131"/>
      <c r="B189" s="131"/>
      <c r="C189" s="132"/>
      <c r="D189" s="132"/>
      <c r="E189" s="89" t="s">
        <v>56</v>
      </c>
      <c r="F189" s="90">
        <v>0</v>
      </c>
      <c r="G189" s="90">
        <v>0</v>
      </c>
      <c r="H189" s="90">
        <v>-8827716</v>
      </c>
      <c r="I189" s="90">
        <v>-8827716</v>
      </c>
    </row>
    <row r="190" spans="1:9">
      <c r="A190" s="128"/>
      <c r="B190" s="128" t="s">
        <v>101</v>
      </c>
      <c r="C190" s="130"/>
      <c r="D190" s="130"/>
      <c r="E190" s="86" t="s">
        <v>54</v>
      </c>
      <c r="F190" s="87">
        <v>0</v>
      </c>
      <c r="G190" s="87">
        <v>0</v>
      </c>
      <c r="H190" s="87">
        <v>69912000</v>
      </c>
      <c r="I190" s="87">
        <v>69912000</v>
      </c>
    </row>
    <row r="191" spans="1:9">
      <c r="A191" s="128"/>
      <c r="B191" s="128"/>
      <c r="C191" s="128"/>
      <c r="D191" s="128"/>
      <c r="E191" s="86" t="s">
        <v>55</v>
      </c>
      <c r="F191" s="87">
        <v>0</v>
      </c>
      <c r="G191" s="87">
        <v>0</v>
      </c>
      <c r="H191" s="87">
        <v>78731716</v>
      </c>
      <c r="I191" s="87">
        <v>78731716</v>
      </c>
    </row>
    <row r="192" spans="1:9">
      <c r="A192" s="128"/>
      <c r="B192" s="129"/>
      <c r="C192" s="129"/>
      <c r="D192" s="129"/>
      <c r="E192" s="86" t="s">
        <v>56</v>
      </c>
      <c r="F192" s="87">
        <v>0</v>
      </c>
      <c r="G192" s="87">
        <v>0</v>
      </c>
      <c r="H192" s="87">
        <v>-8819716</v>
      </c>
      <c r="I192" s="87">
        <v>-8819716</v>
      </c>
    </row>
    <row r="193" spans="1:9">
      <c r="A193" s="131" t="s">
        <v>102</v>
      </c>
      <c r="B193" s="133"/>
      <c r="C193" s="133"/>
      <c r="D193" s="133"/>
      <c r="E193" s="89" t="s">
        <v>54</v>
      </c>
      <c r="F193" s="90">
        <v>0</v>
      </c>
      <c r="G193" s="90">
        <v>0</v>
      </c>
      <c r="H193" s="90">
        <v>69912000</v>
      </c>
      <c r="I193" s="90">
        <v>69912000</v>
      </c>
    </row>
    <row r="194" spans="1:9">
      <c r="A194" s="131"/>
      <c r="B194" s="131"/>
      <c r="C194" s="131"/>
      <c r="D194" s="131"/>
      <c r="E194" s="89" t="s">
        <v>55</v>
      </c>
      <c r="F194" s="90">
        <v>0</v>
      </c>
      <c r="G194" s="90">
        <v>0</v>
      </c>
      <c r="H194" s="90">
        <v>78731716</v>
      </c>
      <c r="I194" s="90">
        <v>78731716</v>
      </c>
    </row>
    <row r="195" spans="1:9">
      <c r="A195" s="132"/>
      <c r="B195" s="132"/>
      <c r="C195" s="132"/>
      <c r="D195" s="132"/>
      <c r="E195" s="89" t="s">
        <v>56</v>
      </c>
      <c r="F195" s="90">
        <v>0</v>
      </c>
      <c r="G195" s="90">
        <v>0</v>
      </c>
      <c r="H195" s="90">
        <v>-8819716</v>
      </c>
      <c r="I195" s="90">
        <v>-8819716</v>
      </c>
    </row>
    <row r="196" spans="1:9">
      <c r="A196" s="134" t="s">
        <v>103</v>
      </c>
      <c r="B196" s="135"/>
      <c r="C196" s="135"/>
      <c r="D196" s="136"/>
      <c r="E196" s="91" t="s">
        <v>54</v>
      </c>
      <c r="F196" s="92">
        <v>1423340000</v>
      </c>
      <c r="G196" s="92">
        <v>148138000</v>
      </c>
      <c r="H196" s="92">
        <v>92895000</v>
      </c>
      <c r="I196" s="92">
        <v>1664373000</v>
      </c>
    </row>
    <row r="197" spans="1:9">
      <c r="A197" s="137"/>
      <c r="B197" s="138"/>
      <c r="C197" s="138"/>
      <c r="D197" s="139"/>
      <c r="E197" s="93" t="s">
        <v>55</v>
      </c>
      <c r="F197" s="94">
        <v>1416122459</v>
      </c>
      <c r="G197" s="94">
        <v>148835123</v>
      </c>
      <c r="H197" s="94">
        <v>101685204</v>
      </c>
      <c r="I197" s="94">
        <v>1666642786</v>
      </c>
    </row>
    <row r="198" spans="1:9">
      <c r="A198" s="140"/>
      <c r="B198" s="141"/>
      <c r="C198" s="141"/>
      <c r="D198" s="142"/>
      <c r="E198" s="93" t="s">
        <v>56</v>
      </c>
      <c r="F198" s="94">
        <v>7217541</v>
      </c>
      <c r="G198" s="94">
        <v>-697123</v>
      </c>
      <c r="H198" s="94">
        <v>-8790204</v>
      </c>
      <c r="I198" s="94">
        <v>-2269786</v>
      </c>
    </row>
  </sheetData>
  <mergeCells count="265">
    <mergeCell ref="A196:D198"/>
    <mergeCell ref="B1:G1"/>
    <mergeCell ref="H1:I1"/>
    <mergeCell ref="A190:A192"/>
    <mergeCell ref="B190:B192"/>
    <mergeCell ref="C190:C192"/>
    <mergeCell ref="D190:D192"/>
    <mergeCell ref="A193:A195"/>
    <mergeCell ref="B193:B195"/>
    <mergeCell ref="C193:C195"/>
    <mergeCell ref="D193:D195"/>
    <mergeCell ref="A184:A186"/>
    <mergeCell ref="B184:B186"/>
    <mergeCell ref="C184:C186"/>
    <mergeCell ref="D184:D186"/>
    <mergeCell ref="A187:A189"/>
    <mergeCell ref="B187:B189"/>
    <mergeCell ref="C187:C189"/>
    <mergeCell ref="D187:D189"/>
    <mergeCell ref="A178:A180"/>
    <mergeCell ref="B178:B180"/>
    <mergeCell ref="C178:C180"/>
    <mergeCell ref="D178:D180"/>
    <mergeCell ref="A181:A183"/>
    <mergeCell ref="B181:B183"/>
    <mergeCell ref="C181:C183"/>
    <mergeCell ref="D181:D183"/>
    <mergeCell ref="A172:A174"/>
    <mergeCell ref="B172:B174"/>
    <mergeCell ref="C172:C174"/>
    <mergeCell ref="D172:D174"/>
    <mergeCell ref="A175:A177"/>
    <mergeCell ref="B175:B177"/>
    <mergeCell ref="C175:C177"/>
    <mergeCell ref="D175:D177"/>
    <mergeCell ref="A166:A168"/>
    <mergeCell ref="B166:B168"/>
    <mergeCell ref="C166:C168"/>
    <mergeCell ref="D166:D168"/>
    <mergeCell ref="A169:A171"/>
    <mergeCell ref="B169:B171"/>
    <mergeCell ref="C169:C171"/>
    <mergeCell ref="D169:D171"/>
    <mergeCell ref="A160:A162"/>
    <mergeCell ref="B160:B162"/>
    <mergeCell ref="C160:C162"/>
    <mergeCell ref="D160:D162"/>
    <mergeCell ref="A163:A165"/>
    <mergeCell ref="B163:B165"/>
    <mergeCell ref="C163:C165"/>
    <mergeCell ref="D163:D165"/>
    <mergeCell ref="A154:A156"/>
    <mergeCell ref="B154:B156"/>
    <mergeCell ref="C154:C156"/>
    <mergeCell ref="D154:D156"/>
    <mergeCell ref="A157:A159"/>
    <mergeCell ref="B157:B159"/>
    <mergeCell ref="C157:C159"/>
    <mergeCell ref="D157:D159"/>
    <mergeCell ref="A148:A150"/>
    <mergeCell ref="B148:B150"/>
    <mergeCell ref="C148:C150"/>
    <mergeCell ref="D148:D150"/>
    <mergeCell ref="A151:A153"/>
    <mergeCell ref="B151:B153"/>
    <mergeCell ref="C151:C153"/>
    <mergeCell ref="D151:D153"/>
    <mergeCell ref="A142:A144"/>
    <mergeCell ref="B142:B144"/>
    <mergeCell ref="C142:C144"/>
    <mergeCell ref="D142:D144"/>
    <mergeCell ref="A145:A147"/>
    <mergeCell ref="B145:B147"/>
    <mergeCell ref="C145:C147"/>
    <mergeCell ref="D145:D147"/>
    <mergeCell ref="A136:A138"/>
    <mergeCell ref="B136:B138"/>
    <mergeCell ref="C136:C138"/>
    <mergeCell ref="D136:D138"/>
    <mergeCell ref="A139:A141"/>
    <mergeCell ref="B139:B141"/>
    <mergeCell ref="C139:C141"/>
    <mergeCell ref="D139:D141"/>
    <mergeCell ref="A130:A132"/>
    <mergeCell ref="B130:B132"/>
    <mergeCell ref="C130:C132"/>
    <mergeCell ref="D130:D132"/>
    <mergeCell ref="A133:A135"/>
    <mergeCell ref="B133:B135"/>
    <mergeCell ref="C133:C135"/>
    <mergeCell ref="D133:D135"/>
    <mergeCell ref="A124:A126"/>
    <mergeCell ref="B124:B126"/>
    <mergeCell ref="C124:C126"/>
    <mergeCell ref="D124:D126"/>
    <mergeCell ref="A127:A129"/>
    <mergeCell ref="B127:B129"/>
    <mergeCell ref="C127:C129"/>
    <mergeCell ref="D127:D129"/>
    <mergeCell ref="A118:A120"/>
    <mergeCell ref="B118:B120"/>
    <mergeCell ref="C118:C120"/>
    <mergeCell ref="D118:D120"/>
    <mergeCell ref="A121:A123"/>
    <mergeCell ref="B121:B123"/>
    <mergeCell ref="C121:C123"/>
    <mergeCell ref="D121:D123"/>
    <mergeCell ref="A112:A114"/>
    <mergeCell ref="B112:B114"/>
    <mergeCell ref="C112:C114"/>
    <mergeCell ref="D112:D114"/>
    <mergeCell ref="A115:A117"/>
    <mergeCell ref="B115:B117"/>
    <mergeCell ref="C115:C117"/>
    <mergeCell ref="D115:D117"/>
    <mergeCell ref="A106:A108"/>
    <mergeCell ref="B106:B108"/>
    <mergeCell ref="C106:C108"/>
    <mergeCell ref="D106:D108"/>
    <mergeCell ref="A109:A111"/>
    <mergeCell ref="B109:B111"/>
    <mergeCell ref="C109:C111"/>
    <mergeCell ref="D109:D111"/>
    <mergeCell ref="A100:A102"/>
    <mergeCell ref="B100:B102"/>
    <mergeCell ref="C100:C102"/>
    <mergeCell ref="D100:D102"/>
    <mergeCell ref="A103:A105"/>
    <mergeCell ref="B103:B105"/>
    <mergeCell ref="C103:C105"/>
    <mergeCell ref="D103:D105"/>
    <mergeCell ref="A94:A96"/>
    <mergeCell ref="B94:B96"/>
    <mergeCell ref="C94:C96"/>
    <mergeCell ref="D94:D96"/>
    <mergeCell ref="A97:A99"/>
    <mergeCell ref="B97:B99"/>
    <mergeCell ref="C97:C99"/>
    <mergeCell ref="D97:D99"/>
    <mergeCell ref="A88:A90"/>
    <mergeCell ref="B88:B90"/>
    <mergeCell ref="C88:C90"/>
    <mergeCell ref="D88:D90"/>
    <mergeCell ref="A91:A93"/>
    <mergeCell ref="B91:B93"/>
    <mergeCell ref="C91:C93"/>
    <mergeCell ref="D91:D93"/>
    <mergeCell ref="A82:A84"/>
    <mergeCell ref="B82:B84"/>
    <mergeCell ref="C82:C84"/>
    <mergeCell ref="D82:D84"/>
    <mergeCell ref="A85:A87"/>
    <mergeCell ref="B85:B87"/>
    <mergeCell ref="C85:C87"/>
    <mergeCell ref="D85:D87"/>
    <mergeCell ref="A76:A78"/>
    <mergeCell ref="B76:B78"/>
    <mergeCell ref="C76:C78"/>
    <mergeCell ref="D76:D78"/>
    <mergeCell ref="A79:A81"/>
    <mergeCell ref="B79:B81"/>
    <mergeCell ref="C79:C81"/>
    <mergeCell ref="D79:D81"/>
    <mergeCell ref="A70:A72"/>
    <mergeCell ref="B70:B72"/>
    <mergeCell ref="C70:C72"/>
    <mergeCell ref="D70:D72"/>
    <mergeCell ref="A73:A75"/>
    <mergeCell ref="B73:B75"/>
    <mergeCell ref="C73:C75"/>
    <mergeCell ref="D73:D75"/>
    <mergeCell ref="A64:A66"/>
    <mergeCell ref="B64:B66"/>
    <mergeCell ref="C64:C66"/>
    <mergeCell ref="D64:D66"/>
    <mergeCell ref="A67:A69"/>
    <mergeCell ref="B67:B69"/>
    <mergeCell ref="C67:C69"/>
    <mergeCell ref="D67:D69"/>
    <mergeCell ref="A58:A60"/>
    <mergeCell ref="B58:B60"/>
    <mergeCell ref="C58:C60"/>
    <mergeCell ref="D58:D60"/>
    <mergeCell ref="A61:A63"/>
    <mergeCell ref="B61:B63"/>
    <mergeCell ref="C61:C63"/>
    <mergeCell ref="D61:D63"/>
    <mergeCell ref="A52:A54"/>
    <mergeCell ref="B52:B54"/>
    <mergeCell ref="C52:C54"/>
    <mergeCell ref="D52:D54"/>
    <mergeCell ref="A55:A57"/>
    <mergeCell ref="B55:B57"/>
    <mergeCell ref="C55:C57"/>
    <mergeCell ref="D55:D57"/>
    <mergeCell ref="A46:A48"/>
    <mergeCell ref="B46:B48"/>
    <mergeCell ref="C46:C48"/>
    <mergeCell ref="D46:D48"/>
    <mergeCell ref="A49:A51"/>
    <mergeCell ref="B49:B51"/>
    <mergeCell ref="C49:C51"/>
    <mergeCell ref="D49:D51"/>
    <mergeCell ref="A40:A42"/>
    <mergeCell ref="B40:B42"/>
    <mergeCell ref="C40:C42"/>
    <mergeCell ref="D40:D42"/>
    <mergeCell ref="A43:A45"/>
    <mergeCell ref="B43:B45"/>
    <mergeCell ref="C43:C45"/>
    <mergeCell ref="D43:D45"/>
    <mergeCell ref="A34:A36"/>
    <mergeCell ref="B34:B36"/>
    <mergeCell ref="C34:C36"/>
    <mergeCell ref="D34:D36"/>
    <mergeCell ref="A37:A39"/>
    <mergeCell ref="B37:B39"/>
    <mergeCell ref="C37:C39"/>
    <mergeCell ref="D37:D39"/>
    <mergeCell ref="A28:A30"/>
    <mergeCell ref="B28:B30"/>
    <mergeCell ref="C28:C30"/>
    <mergeCell ref="D28:D30"/>
    <mergeCell ref="A31:A33"/>
    <mergeCell ref="B31:B33"/>
    <mergeCell ref="C31:C33"/>
    <mergeCell ref="D31:D33"/>
    <mergeCell ref="A22:A24"/>
    <mergeCell ref="B22:B24"/>
    <mergeCell ref="C22:C24"/>
    <mergeCell ref="D22:D24"/>
    <mergeCell ref="A25:A27"/>
    <mergeCell ref="B25:B27"/>
    <mergeCell ref="C25:C27"/>
    <mergeCell ref="D25:D27"/>
    <mergeCell ref="A16:A18"/>
    <mergeCell ref="B16:B18"/>
    <mergeCell ref="C16:C18"/>
    <mergeCell ref="D16:D18"/>
    <mergeCell ref="A19:A21"/>
    <mergeCell ref="B19:B21"/>
    <mergeCell ref="C19:C21"/>
    <mergeCell ref="D19:D21"/>
    <mergeCell ref="A13:A15"/>
    <mergeCell ref="B13:B15"/>
    <mergeCell ref="C13:C15"/>
    <mergeCell ref="D13:D15"/>
    <mergeCell ref="A4:A6"/>
    <mergeCell ref="B4:B6"/>
    <mergeCell ref="C4:C6"/>
    <mergeCell ref="D4:D6"/>
    <mergeCell ref="A7:A9"/>
    <mergeCell ref="B7:B9"/>
    <mergeCell ref="C7:C9"/>
    <mergeCell ref="D7:D9"/>
    <mergeCell ref="A2:D2"/>
    <mergeCell ref="E2:E3"/>
    <mergeCell ref="F2:F3"/>
    <mergeCell ref="G2:G3"/>
    <mergeCell ref="H2:H3"/>
    <mergeCell ref="I2:I3"/>
    <mergeCell ref="A10:A12"/>
    <mergeCell ref="B10:B12"/>
    <mergeCell ref="C10:C12"/>
    <mergeCell ref="D10:D12"/>
  </mergeCells>
  <phoneticPr fontId="1" type="noConversion"/>
  <pageMargins left="0.27559055118110237" right="0.19685039370078741" top="0.43307086614173229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8"/>
  <sheetViews>
    <sheetView topLeftCell="A160" workbookViewId="0">
      <selection activeCell="H177" sqref="H177"/>
    </sheetView>
  </sheetViews>
  <sheetFormatPr defaultRowHeight="16.5"/>
  <cols>
    <col min="1" max="1" width="8.25" style="3" customWidth="1"/>
    <col min="2" max="2" width="11.375" style="3" customWidth="1"/>
    <col min="3" max="3" width="12.625" style="3" customWidth="1"/>
    <col min="4" max="4" width="0" style="3" hidden="1" customWidth="1"/>
    <col min="5" max="5" width="6.5" style="3" customWidth="1"/>
    <col min="6" max="9" width="12.75" style="3" customWidth="1"/>
    <col min="10" max="16384" width="9" style="3"/>
  </cols>
  <sheetData>
    <row r="1" spans="1:9" ht="27.75" customHeight="1">
      <c r="B1" s="143" t="s">
        <v>148</v>
      </c>
      <c r="C1" s="143"/>
      <c r="D1" s="143"/>
      <c r="E1" s="143"/>
      <c r="F1" s="143"/>
      <c r="G1" s="143"/>
      <c r="H1" s="144" t="s">
        <v>104</v>
      </c>
      <c r="I1" s="144"/>
    </row>
    <row r="2" spans="1:9">
      <c r="A2" s="123" t="s">
        <v>43</v>
      </c>
      <c r="B2" s="124"/>
      <c r="C2" s="124"/>
      <c r="D2" s="125"/>
      <c r="E2" s="126" t="s">
        <v>44</v>
      </c>
      <c r="F2" s="126" t="s">
        <v>106</v>
      </c>
      <c r="G2" s="126" t="s">
        <v>46</v>
      </c>
      <c r="H2" s="126" t="s">
        <v>47</v>
      </c>
      <c r="I2" s="126" t="s">
        <v>48</v>
      </c>
    </row>
    <row r="3" spans="1:9">
      <c r="A3" s="81" t="s">
        <v>49</v>
      </c>
      <c r="B3" s="81" t="s">
        <v>50</v>
      </c>
      <c r="C3" s="81" t="s">
        <v>51</v>
      </c>
      <c r="D3" s="81"/>
      <c r="E3" s="127"/>
      <c r="F3" s="127"/>
      <c r="G3" s="127"/>
      <c r="H3" s="127"/>
      <c r="I3" s="127"/>
    </row>
    <row r="4" spans="1:9">
      <c r="A4" s="146"/>
      <c r="B4" s="146"/>
      <c r="C4" s="146" t="s">
        <v>107</v>
      </c>
      <c r="D4" s="82"/>
      <c r="E4" s="95" t="s">
        <v>54</v>
      </c>
      <c r="F4" s="96">
        <v>727204000</v>
      </c>
      <c r="G4" s="96">
        <v>10440000</v>
      </c>
      <c r="H4" s="96">
        <v>0</v>
      </c>
      <c r="I4" s="96">
        <v>737644000</v>
      </c>
    </row>
    <row r="5" spans="1:9">
      <c r="A5" s="145"/>
      <c r="B5" s="145"/>
      <c r="C5" s="145"/>
      <c r="D5" s="85"/>
      <c r="E5" s="97" t="s">
        <v>55</v>
      </c>
      <c r="F5" s="98">
        <v>726200000</v>
      </c>
      <c r="G5" s="98">
        <v>10440000</v>
      </c>
      <c r="H5" s="98">
        <v>0</v>
      </c>
      <c r="I5" s="98">
        <v>736640000</v>
      </c>
    </row>
    <row r="6" spans="1:9">
      <c r="A6" s="145"/>
      <c r="B6" s="145"/>
      <c r="C6" s="147"/>
      <c r="D6" s="85"/>
      <c r="E6" s="97" t="s">
        <v>56</v>
      </c>
      <c r="F6" s="98">
        <v>1004000</v>
      </c>
      <c r="G6" s="98">
        <v>0</v>
      </c>
      <c r="H6" s="98">
        <v>0</v>
      </c>
      <c r="I6" s="98">
        <v>1004000</v>
      </c>
    </row>
    <row r="7" spans="1:9">
      <c r="A7" s="148"/>
      <c r="B7" s="148"/>
      <c r="C7" s="149" t="s">
        <v>108</v>
      </c>
      <c r="D7" s="88"/>
      <c r="E7" s="99" t="s">
        <v>54</v>
      </c>
      <c r="F7" s="100">
        <v>1500000</v>
      </c>
      <c r="G7" s="100">
        <v>0</v>
      </c>
      <c r="H7" s="100">
        <v>0</v>
      </c>
      <c r="I7" s="100">
        <v>1500000</v>
      </c>
    </row>
    <row r="8" spans="1:9">
      <c r="A8" s="148"/>
      <c r="B8" s="148"/>
      <c r="C8" s="148"/>
      <c r="D8" s="88"/>
      <c r="E8" s="99" t="s">
        <v>55</v>
      </c>
      <c r="F8" s="100">
        <v>580000</v>
      </c>
      <c r="G8" s="100">
        <v>0</v>
      </c>
      <c r="H8" s="100">
        <v>40000</v>
      </c>
      <c r="I8" s="100">
        <v>620000</v>
      </c>
    </row>
    <row r="9" spans="1:9">
      <c r="A9" s="148"/>
      <c r="B9" s="148"/>
      <c r="C9" s="150"/>
      <c r="D9" s="88"/>
      <c r="E9" s="99" t="s">
        <v>56</v>
      </c>
      <c r="F9" s="100">
        <v>920000</v>
      </c>
      <c r="G9" s="100">
        <v>0</v>
      </c>
      <c r="H9" s="100">
        <v>-40000</v>
      </c>
      <c r="I9" s="100">
        <v>880000</v>
      </c>
    </row>
    <row r="10" spans="1:9">
      <c r="A10" s="145"/>
      <c r="B10" s="145"/>
      <c r="C10" s="146" t="s">
        <v>109</v>
      </c>
      <c r="D10" s="85"/>
      <c r="E10" s="97" t="s">
        <v>54</v>
      </c>
      <c r="F10" s="98">
        <v>322886000</v>
      </c>
      <c r="G10" s="98">
        <v>7080000</v>
      </c>
      <c r="H10" s="98">
        <v>0</v>
      </c>
      <c r="I10" s="98">
        <v>329966000</v>
      </c>
    </row>
    <row r="11" spans="1:9">
      <c r="A11" s="145"/>
      <c r="B11" s="145"/>
      <c r="C11" s="145"/>
      <c r="D11" s="85"/>
      <c r="E11" s="97" t="s">
        <v>55</v>
      </c>
      <c r="F11" s="98">
        <v>317308150</v>
      </c>
      <c r="G11" s="98">
        <v>6695000</v>
      </c>
      <c r="H11" s="98">
        <v>0</v>
      </c>
      <c r="I11" s="98">
        <v>324003150</v>
      </c>
    </row>
    <row r="12" spans="1:9">
      <c r="A12" s="145"/>
      <c r="B12" s="145"/>
      <c r="C12" s="147"/>
      <c r="D12" s="85"/>
      <c r="E12" s="97" t="s">
        <v>56</v>
      </c>
      <c r="F12" s="98">
        <v>5577850</v>
      </c>
      <c r="G12" s="98">
        <v>385000</v>
      </c>
      <c r="H12" s="98">
        <v>0</v>
      </c>
      <c r="I12" s="98">
        <v>5962850</v>
      </c>
    </row>
    <row r="13" spans="1:9">
      <c r="A13" s="148"/>
      <c r="B13" s="148"/>
      <c r="C13" s="149" t="s">
        <v>110</v>
      </c>
      <c r="D13" s="88"/>
      <c r="E13" s="99" t="s">
        <v>54</v>
      </c>
      <c r="F13" s="100">
        <v>80244000</v>
      </c>
      <c r="G13" s="100">
        <v>8724000</v>
      </c>
      <c r="H13" s="100">
        <v>0</v>
      </c>
      <c r="I13" s="100">
        <v>88968000</v>
      </c>
    </row>
    <row r="14" spans="1:9">
      <c r="A14" s="148"/>
      <c r="B14" s="148"/>
      <c r="C14" s="148"/>
      <c r="D14" s="88"/>
      <c r="E14" s="99" t="s">
        <v>55</v>
      </c>
      <c r="F14" s="100">
        <v>78425750</v>
      </c>
      <c r="G14" s="100">
        <v>8563110</v>
      </c>
      <c r="H14" s="100">
        <v>0</v>
      </c>
      <c r="I14" s="100">
        <v>86988860</v>
      </c>
    </row>
    <row r="15" spans="1:9">
      <c r="A15" s="148"/>
      <c r="B15" s="148"/>
      <c r="C15" s="150"/>
      <c r="D15" s="88"/>
      <c r="E15" s="99" t="s">
        <v>56</v>
      </c>
      <c r="F15" s="100">
        <v>1818250</v>
      </c>
      <c r="G15" s="100">
        <v>160890</v>
      </c>
      <c r="H15" s="100">
        <v>0</v>
      </c>
      <c r="I15" s="100">
        <v>1979140</v>
      </c>
    </row>
    <row r="16" spans="1:9">
      <c r="A16" s="145"/>
      <c r="B16" s="145"/>
      <c r="C16" s="146" t="s">
        <v>111</v>
      </c>
      <c r="D16" s="85"/>
      <c r="E16" s="97" t="s">
        <v>54</v>
      </c>
      <c r="F16" s="98">
        <v>87724000</v>
      </c>
      <c r="G16" s="98">
        <v>941000</v>
      </c>
      <c r="H16" s="98">
        <v>0</v>
      </c>
      <c r="I16" s="98">
        <v>88665000</v>
      </c>
    </row>
    <row r="17" spans="1:9">
      <c r="A17" s="145"/>
      <c r="B17" s="145"/>
      <c r="C17" s="145"/>
      <c r="D17" s="85"/>
      <c r="E17" s="97" t="s">
        <v>55</v>
      </c>
      <c r="F17" s="98">
        <v>88291420</v>
      </c>
      <c r="G17" s="98">
        <v>938460</v>
      </c>
      <c r="H17" s="98">
        <v>0</v>
      </c>
      <c r="I17" s="98">
        <v>89229880</v>
      </c>
    </row>
    <row r="18" spans="1:9">
      <c r="A18" s="145"/>
      <c r="B18" s="145"/>
      <c r="C18" s="147"/>
      <c r="D18" s="85"/>
      <c r="E18" s="97" t="s">
        <v>56</v>
      </c>
      <c r="F18" s="98">
        <v>-567420</v>
      </c>
      <c r="G18" s="98">
        <v>2540</v>
      </c>
      <c r="H18" s="98">
        <v>0</v>
      </c>
      <c r="I18" s="98">
        <v>-564880</v>
      </c>
    </row>
    <row r="19" spans="1:9">
      <c r="A19" s="148"/>
      <c r="B19" s="148"/>
      <c r="C19" s="149" t="s">
        <v>112</v>
      </c>
      <c r="D19" s="88"/>
      <c r="E19" s="99" t="s">
        <v>54</v>
      </c>
      <c r="F19" s="100">
        <v>3200000</v>
      </c>
      <c r="G19" s="100">
        <v>9640000</v>
      </c>
      <c r="H19" s="100">
        <v>777000</v>
      </c>
      <c r="I19" s="100">
        <v>13617000</v>
      </c>
    </row>
    <row r="20" spans="1:9">
      <c r="A20" s="148"/>
      <c r="B20" s="148"/>
      <c r="C20" s="148"/>
      <c r="D20" s="88"/>
      <c r="E20" s="99" t="s">
        <v>55</v>
      </c>
      <c r="F20" s="100">
        <v>3200000</v>
      </c>
      <c r="G20" s="100">
        <v>9146180</v>
      </c>
      <c r="H20" s="100">
        <v>748200</v>
      </c>
      <c r="I20" s="100">
        <v>13094380</v>
      </c>
    </row>
    <row r="21" spans="1:9">
      <c r="A21" s="148"/>
      <c r="B21" s="148"/>
      <c r="C21" s="150"/>
      <c r="D21" s="88"/>
      <c r="E21" s="99" t="s">
        <v>56</v>
      </c>
      <c r="F21" s="100">
        <v>0</v>
      </c>
      <c r="G21" s="100">
        <v>493820</v>
      </c>
      <c r="H21" s="100">
        <v>28800</v>
      </c>
      <c r="I21" s="100">
        <v>522620</v>
      </c>
    </row>
    <row r="22" spans="1:9">
      <c r="A22" s="145"/>
      <c r="B22" s="145" t="s">
        <v>60</v>
      </c>
      <c r="C22" s="146"/>
      <c r="D22" s="85"/>
      <c r="E22" s="97" t="s">
        <v>54</v>
      </c>
      <c r="F22" s="98">
        <v>1222758000</v>
      </c>
      <c r="G22" s="98">
        <v>36825000</v>
      </c>
      <c r="H22" s="98">
        <v>777000</v>
      </c>
      <c r="I22" s="98">
        <v>1260360000</v>
      </c>
    </row>
    <row r="23" spans="1:9">
      <c r="A23" s="145"/>
      <c r="B23" s="145"/>
      <c r="C23" s="145"/>
      <c r="D23" s="85"/>
      <c r="E23" s="97" t="s">
        <v>55</v>
      </c>
      <c r="F23" s="98">
        <v>1214005320</v>
      </c>
      <c r="G23" s="98">
        <v>35782750</v>
      </c>
      <c r="H23" s="98">
        <v>788200</v>
      </c>
      <c r="I23" s="98">
        <v>1250576270</v>
      </c>
    </row>
    <row r="24" spans="1:9">
      <c r="A24" s="145"/>
      <c r="B24" s="147"/>
      <c r="C24" s="147"/>
      <c r="D24" s="85"/>
      <c r="E24" s="97" t="s">
        <v>56</v>
      </c>
      <c r="F24" s="98">
        <v>8752680</v>
      </c>
      <c r="G24" s="98">
        <v>1042250</v>
      </c>
      <c r="H24" s="98">
        <v>-11200</v>
      </c>
      <c r="I24" s="98">
        <v>9783730</v>
      </c>
    </row>
    <row r="25" spans="1:9">
      <c r="A25" s="148"/>
      <c r="B25" s="149"/>
      <c r="C25" s="149" t="s">
        <v>113</v>
      </c>
      <c r="D25" s="88"/>
      <c r="E25" s="99" t="s">
        <v>54</v>
      </c>
      <c r="F25" s="100">
        <v>0</v>
      </c>
      <c r="G25" s="100">
        <v>1200000</v>
      </c>
      <c r="H25" s="100">
        <v>0</v>
      </c>
      <c r="I25" s="100">
        <v>1200000</v>
      </c>
    </row>
    <row r="26" spans="1:9">
      <c r="A26" s="148"/>
      <c r="B26" s="148"/>
      <c r="C26" s="148"/>
      <c r="D26" s="88"/>
      <c r="E26" s="99" t="s">
        <v>55</v>
      </c>
      <c r="F26" s="100">
        <v>0</v>
      </c>
      <c r="G26" s="100">
        <v>700000</v>
      </c>
      <c r="H26" s="100">
        <v>0</v>
      </c>
      <c r="I26" s="100">
        <v>700000</v>
      </c>
    </row>
    <row r="27" spans="1:9">
      <c r="A27" s="148"/>
      <c r="B27" s="148"/>
      <c r="C27" s="150"/>
      <c r="D27" s="88"/>
      <c r="E27" s="99" t="s">
        <v>56</v>
      </c>
      <c r="F27" s="100">
        <v>0</v>
      </c>
      <c r="G27" s="100">
        <v>500000</v>
      </c>
      <c r="H27" s="100">
        <v>0</v>
      </c>
      <c r="I27" s="100">
        <v>500000</v>
      </c>
    </row>
    <row r="28" spans="1:9">
      <c r="A28" s="145"/>
      <c r="B28" s="145"/>
      <c r="C28" s="146" t="s">
        <v>114</v>
      </c>
      <c r="D28" s="85"/>
      <c r="E28" s="97" t="s">
        <v>54</v>
      </c>
      <c r="F28" s="98">
        <v>0</v>
      </c>
      <c r="G28" s="98">
        <v>1350000</v>
      </c>
      <c r="H28" s="98">
        <v>0</v>
      </c>
      <c r="I28" s="98">
        <v>1350000</v>
      </c>
    </row>
    <row r="29" spans="1:9">
      <c r="A29" s="145"/>
      <c r="B29" s="145"/>
      <c r="C29" s="145"/>
      <c r="D29" s="85"/>
      <c r="E29" s="97" t="s">
        <v>55</v>
      </c>
      <c r="F29" s="98">
        <v>0</v>
      </c>
      <c r="G29" s="98">
        <v>819330</v>
      </c>
      <c r="H29" s="98">
        <v>0</v>
      </c>
      <c r="I29" s="98">
        <v>819330</v>
      </c>
    </row>
    <row r="30" spans="1:9">
      <c r="A30" s="145"/>
      <c r="B30" s="145"/>
      <c r="C30" s="147"/>
      <c r="D30" s="85"/>
      <c r="E30" s="97" t="s">
        <v>56</v>
      </c>
      <c r="F30" s="98">
        <v>0</v>
      </c>
      <c r="G30" s="98">
        <v>530670</v>
      </c>
      <c r="H30" s="98">
        <v>0</v>
      </c>
      <c r="I30" s="98">
        <v>530670</v>
      </c>
    </row>
    <row r="31" spans="1:9">
      <c r="A31" s="148"/>
      <c r="B31" s="148" t="s">
        <v>115</v>
      </c>
      <c r="C31" s="149"/>
      <c r="D31" s="88"/>
      <c r="E31" s="99" t="s">
        <v>54</v>
      </c>
      <c r="F31" s="100">
        <v>0</v>
      </c>
      <c r="G31" s="100">
        <v>2550000</v>
      </c>
      <c r="H31" s="100">
        <v>0</v>
      </c>
      <c r="I31" s="100">
        <v>2550000</v>
      </c>
    </row>
    <row r="32" spans="1:9">
      <c r="A32" s="148"/>
      <c r="B32" s="148"/>
      <c r="C32" s="148"/>
      <c r="D32" s="88"/>
      <c r="E32" s="99" t="s">
        <v>55</v>
      </c>
      <c r="F32" s="100">
        <v>0</v>
      </c>
      <c r="G32" s="100">
        <v>1519330</v>
      </c>
      <c r="H32" s="100">
        <v>0</v>
      </c>
      <c r="I32" s="100">
        <v>1519330</v>
      </c>
    </row>
    <row r="33" spans="1:9">
      <c r="A33" s="148"/>
      <c r="B33" s="150"/>
      <c r="C33" s="150"/>
      <c r="D33" s="88"/>
      <c r="E33" s="99" t="s">
        <v>56</v>
      </c>
      <c r="F33" s="100">
        <v>0</v>
      </c>
      <c r="G33" s="100">
        <v>1030670</v>
      </c>
      <c r="H33" s="100">
        <v>0</v>
      </c>
      <c r="I33" s="100">
        <v>1030670</v>
      </c>
    </row>
    <row r="34" spans="1:9">
      <c r="A34" s="145"/>
      <c r="B34" s="146"/>
      <c r="C34" s="146" t="s">
        <v>116</v>
      </c>
      <c r="D34" s="85"/>
      <c r="E34" s="97" t="s">
        <v>54</v>
      </c>
      <c r="F34" s="98">
        <v>0</v>
      </c>
      <c r="G34" s="98">
        <v>4560000</v>
      </c>
      <c r="H34" s="98">
        <v>47000</v>
      </c>
      <c r="I34" s="98">
        <v>4607000</v>
      </c>
    </row>
    <row r="35" spans="1:9">
      <c r="A35" s="145"/>
      <c r="B35" s="145"/>
      <c r="C35" s="145"/>
      <c r="D35" s="85"/>
      <c r="E35" s="97" t="s">
        <v>55</v>
      </c>
      <c r="F35" s="98">
        <v>0</v>
      </c>
      <c r="G35" s="98">
        <v>1392110</v>
      </c>
      <c r="H35" s="98">
        <v>46100</v>
      </c>
      <c r="I35" s="98">
        <v>1438210</v>
      </c>
    </row>
    <row r="36" spans="1:9">
      <c r="A36" s="145"/>
      <c r="B36" s="145"/>
      <c r="C36" s="147"/>
      <c r="D36" s="85"/>
      <c r="E36" s="97" t="s">
        <v>56</v>
      </c>
      <c r="F36" s="98">
        <v>0</v>
      </c>
      <c r="G36" s="98">
        <v>3167890</v>
      </c>
      <c r="H36" s="98">
        <v>900</v>
      </c>
      <c r="I36" s="98">
        <v>3168790</v>
      </c>
    </row>
    <row r="37" spans="1:9">
      <c r="A37" s="148"/>
      <c r="B37" s="148"/>
      <c r="C37" s="149" t="s">
        <v>117</v>
      </c>
      <c r="D37" s="88"/>
      <c r="E37" s="99" t="s">
        <v>54</v>
      </c>
      <c r="F37" s="100">
        <v>11495000</v>
      </c>
      <c r="G37" s="100">
        <v>520000</v>
      </c>
      <c r="H37" s="100">
        <v>10254000</v>
      </c>
      <c r="I37" s="100">
        <v>22269000</v>
      </c>
    </row>
    <row r="38" spans="1:9">
      <c r="A38" s="148"/>
      <c r="B38" s="148"/>
      <c r="C38" s="148"/>
      <c r="D38" s="88"/>
      <c r="E38" s="99" t="s">
        <v>55</v>
      </c>
      <c r="F38" s="100">
        <v>11537040</v>
      </c>
      <c r="G38" s="100">
        <v>342910</v>
      </c>
      <c r="H38" s="100">
        <v>10356230</v>
      </c>
      <c r="I38" s="100">
        <v>22236180</v>
      </c>
    </row>
    <row r="39" spans="1:9">
      <c r="A39" s="148"/>
      <c r="B39" s="148"/>
      <c r="C39" s="150"/>
      <c r="D39" s="88"/>
      <c r="E39" s="99" t="s">
        <v>56</v>
      </c>
      <c r="F39" s="100">
        <v>-42040</v>
      </c>
      <c r="G39" s="100">
        <v>177090</v>
      </c>
      <c r="H39" s="100">
        <v>-102230</v>
      </c>
      <c r="I39" s="100">
        <v>32820</v>
      </c>
    </row>
    <row r="40" spans="1:9">
      <c r="A40" s="145"/>
      <c r="B40" s="145"/>
      <c r="C40" s="146" t="s">
        <v>118</v>
      </c>
      <c r="D40" s="85"/>
      <c r="E40" s="97" t="s">
        <v>54</v>
      </c>
      <c r="F40" s="98">
        <v>22683000</v>
      </c>
      <c r="G40" s="98">
        <v>0</v>
      </c>
      <c r="H40" s="98">
        <v>5500000</v>
      </c>
      <c r="I40" s="98">
        <v>28183000</v>
      </c>
    </row>
    <row r="41" spans="1:9">
      <c r="A41" s="145"/>
      <c r="B41" s="145"/>
      <c r="C41" s="145"/>
      <c r="D41" s="85"/>
      <c r="E41" s="97" t="s">
        <v>55</v>
      </c>
      <c r="F41" s="98">
        <v>22683000</v>
      </c>
      <c r="G41" s="98">
        <v>15000</v>
      </c>
      <c r="H41" s="98">
        <v>5256230</v>
      </c>
      <c r="I41" s="98">
        <v>27954230</v>
      </c>
    </row>
    <row r="42" spans="1:9">
      <c r="A42" s="145"/>
      <c r="B42" s="145"/>
      <c r="C42" s="147"/>
      <c r="D42" s="85"/>
      <c r="E42" s="97" t="s">
        <v>56</v>
      </c>
      <c r="F42" s="98">
        <v>0</v>
      </c>
      <c r="G42" s="98">
        <v>-15000</v>
      </c>
      <c r="H42" s="98">
        <v>243770</v>
      </c>
      <c r="I42" s="98">
        <v>228770</v>
      </c>
    </row>
    <row r="43" spans="1:9">
      <c r="A43" s="148"/>
      <c r="B43" s="148"/>
      <c r="C43" s="149" t="s">
        <v>119</v>
      </c>
      <c r="D43" s="88"/>
      <c r="E43" s="99" t="s">
        <v>54</v>
      </c>
      <c r="F43" s="100">
        <v>4867000</v>
      </c>
      <c r="G43" s="100">
        <v>2552000</v>
      </c>
      <c r="H43" s="100">
        <v>300000</v>
      </c>
      <c r="I43" s="100">
        <v>7719000</v>
      </c>
    </row>
    <row r="44" spans="1:9">
      <c r="A44" s="148"/>
      <c r="B44" s="148"/>
      <c r="C44" s="148"/>
      <c r="D44" s="88"/>
      <c r="E44" s="99" t="s">
        <v>55</v>
      </c>
      <c r="F44" s="100">
        <v>4866300</v>
      </c>
      <c r="G44" s="100">
        <v>2431450</v>
      </c>
      <c r="H44" s="100">
        <v>503480</v>
      </c>
      <c r="I44" s="100">
        <v>7801230</v>
      </c>
    </row>
    <row r="45" spans="1:9">
      <c r="A45" s="148"/>
      <c r="B45" s="148"/>
      <c r="C45" s="150"/>
      <c r="D45" s="88"/>
      <c r="E45" s="99" t="s">
        <v>56</v>
      </c>
      <c r="F45" s="100">
        <v>700</v>
      </c>
      <c r="G45" s="100">
        <v>120550</v>
      </c>
      <c r="H45" s="100">
        <v>-203480</v>
      </c>
      <c r="I45" s="100">
        <v>-82230</v>
      </c>
    </row>
    <row r="46" spans="1:9">
      <c r="A46" s="145"/>
      <c r="B46" s="145"/>
      <c r="C46" s="146" t="s">
        <v>120</v>
      </c>
      <c r="D46" s="85"/>
      <c r="E46" s="97" t="s">
        <v>54</v>
      </c>
      <c r="F46" s="98">
        <v>7200000</v>
      </c>
      <c r="G46" s="98">
        <v>22000</v>
      </c>
      <c r="H46" s="98">
        <v>625000</v>
      </c>
      <c r="I46" s="98">
        <v>7847000</v>
      </c>
    </row>
    <row r="47" spans="1:9">
      <c r="A47" s="145"/>
      <c r="B47" s="145"/>
      <c r="C47" s="145"/>
      <c r="D47" s="85"/>
      <c r="E47" s="97" t="s">
        <v>55</v>
      </c>
      <c r="F47" s="98">
        <v>7158200</v>
      </c>
      <c r="G47" s="98">
        <v>22000</v>
      </c>
      <c r="H47" s="98">
        <v>624500</v>
      </c>
      <c r="I47" s="98">
        <v>7804700</v>
      </c>
    </row>
    <row r="48" spans="1:9">
      <c r="A48" s="145"/>
      <c r="B48" s="145"/>
      <c r="C48" s="147"/>
      <c r="D48" s="85"/>
      <c r="E48" s="97" t="s">
        <v>56</v>
      </c>
      <c r="F48" s="98">
        <v>41800</v>
      </c>
      <c r="G48" s="98">
        <v>0</v>
      </c>
      <c r="H48" s="98">
        <v>500</v>
      </c>
      <c r="I48" s="98">
        <v>42300</v>
      </c>
    </row>
    <row r="49" spans="1:9">
      <c r="A49" s="148"/>
      <c r="B49" s="148"/>
      <c r="C49" s="149" t="s">
        <v>121</v>
      </c>
      <c r="D49" s="88"/>
      <c r="E49" s="99" t="s">
        <v>54</v>
      </c>
      <c r="F49" s="100">
        <v>270000</v>
      </c>
      <c r="G49" s="100">
        <v>2782000</v>
      </c>
      <c r="H49" s="100">
        <v>2700000</v>
      </c>
      <c r="I49" s="100">
        <v>5752000</v>
      </c>
    </row>
    <row r="50" spans="1:9">
      <c r="A50" s="148"/>
      <c r="B50" s="148"/>
      <c r="C50" s="148"/>
      <c r="D50" s="88"/>
      <c r="E50" s="99" t="s">
        <v>55</v>
      </c>
      <c r="F50" s="100">
        <v>270000</v>
      </c>
      <c r="G50" s="100">
        <v>310000</v>
      </c>
      <c r="H50" s="100">
        <v>2750840</v>
      </c>
      <c r="I50" s="100">
        <v>3330840</v>
      </c>
    </row>
    <row r="51" spans="1:9">
      <c r="A51" s="148"/>
      <c r="B51" s="148"/>
      <c r="C51" s="150"/>
      <c r="D51" s="88"/>
      <c r="E51" s="99" t="s">
        <v>56</v>
      </c>
      <c r="F51" s="100">
        <v>0</v>
      </c>
      <c r="G51" s="100">
        <v>2472000</v>
      </c>
      <c r="H51" s="100">
        <v>-50840</v>
      </c>
      <c r="I51" s="100">
        <v>2421160</v>
      </c>
    </row>
    <row r="52" spans="1:9">
      <c r="A52" s="145"/>
      <c r="B52" s="145" t="s">
        <v>61</v>
      </c>
      <c r="C52" s="146"/>
      <c r="D52" s="85"/>
      <c r="E52" s="97" t="s">
        <v>54</v>
      </c>
      <c r="F52" s="98">
        <v>46515000</v>
      </c>
      <c r="G52" s="98">
        <v>10436000</v>
      </c>
      <c r="H52" s="98">
        <v>19426000</v>
      </c>
      <c r="I52" s="98">
        <v>76377000</v>
      </c>
    </row>
    <row r="53" spans="1:9">
      <c r="A53" s="145"/>
      <c r="B53" s="145"/>
      <c r="C53" s="145"/>
      <c r="D53" s="85"/>
      <c r="E53" s="97" t="s">
        <v>55</v>
      </c>
      <c r="F53" s="98">
        <v>46514540</v>
      </c>
      <c r="G53" s="98">
        <v>4513470</v>
      </c>
      <c r="H53" s="98">
        <v>19537380</v>
      </c>
      <c r="I53" s="98">
        <v>70565390</v>
      </c>
    </row>
    <row r="54" spans="1:9">
      <c r="A54" s="145"/>
      <c r="B54" s="147"/>
      <c r="C54" s="147"/>
      <c r="D54" s="85"/>
      <c r="E54" s="97" t="s">
        <v>56</v>
      </c>
      <c r="F54" s="98">
        <v>460</v>
      </c>
      <c r="G54" s="98">
        <v>5922530</v>
      </c>
      <c r="H54" s="98">
        <v>-111380</v>
      </c>
      <c r="I54" s="98">
        <v>5811610</v>
      </c>
    </row>
    <row r="55" spans="1:9">
      <c r="A55" s="148" t="s">
        <v>122</v>
      </c>
      <c r="B55" s="149"/>
      <c r="C55" s="149"/>
      <c r="D55" s="88"/>
      <c r="E55" s="99" t="s">
        <v>54</v>
      </c>
      <c r="F55" s="100">
        <v>1269273000</v>
      </c>
      <c r="G55" s="100">
        <v>49811000</v>
      </c>
      <c r="H55" s="100">
        <v>20203000</v>
      </c>
      <c r="I55" s="100">
        <v>1339287000</v>
      </c>
    </row>
    <row r="56" spans="1:9">
      <c r="A56" s="148"/>
      <c r="B56" s="148"/>
      <c r="C56" s="148"/>
      <c r="D56" s="88"/>
      <c r="E56" s="99" t="s">
        <v>55</v>
      </c>
      <c r="F56" s="100">
        <v>1260519860</v>
      </c>
      <c r="G56" s="100">
        <v>41815550</v>
      </c>
      <c r="H56" s="100">
        <v>20325580</v>
      </c>
      <c r="I56" s="100">
        <v>1322660990</v>
      </c>
    </row>
    <row r="57" spans="1:9">
      <c r="A57" s="150"/>
      <c r="B57" s="150"/>
      <c r="C57" s="150"/>
      <c r="D57" s="88"/>
      <c r="E57" s="99" t="s">
        <v>56</v>
      </c>
      <c r="F57" s="100">
        <v>8753140</v>
      </c>
      <c r="G57" s="100">
        <v>7995450</v>
      </c>
      <c r="H57" s="100">
        <v>-122580</v>
      </c>
      <c r="I57" s="100">
        <v>16626010</v>
      </c>
    </row>
    <row r="58" spans="1:9">
      <c r="A58" s="146"/>
      <c r="B58" s="146"/>
      <c r="C58" s="146" t="s">
        <v>123</v>
      </c>
      <c r="D58" s="85"/>
      <c r="E58" s="97" t="s">
        <v>54</v>
      </c>
      <c r="F58" s="98">
        <v>0</v>
      </c>
      <c r="G58" s="98">
        <v>0</v>
      </c>
      <c r="H58" s="98">
        <v>2540000</v>
      </c>
      <c r="I58" s="98">
        <v>2540000</v>
      </c>
    </row>
    <row r="59" spans="1:9">
      <c r="A59" s="145"/>
      <c r="B59" s="145"/>
      <c r="C59" s="145"/>
      <c r="D59" s="85"/>
      <c r="E59" s="97" t="s">
        <v>55</v>
      </c>
      <c r="F59" s="98">
        <v>0</v>
      </c>
      <c r="G59" s="98">
        <v>0</v>
      </c>
      <c r="H59" s="98">
        <v>2420000</v>
      </c>
      <c r="I59" s="98">
        <v>2420000</v>
      </c>
    </row>
    <row r="60" spans="1:9">
      <c r="A60" s="145"/>
      <c r="B60" s="145"/>
      <c r="C60" s="147"/>
      <c r="D60" s="85"/>
      <c r="E60" s="97" t="s">
        <v>56</v>
      </c>
      <c r="F60" s="98">
        <v>0</v>
      </c>
      <c r="G60" s="98">
        <v>0</v>
      </c>
      <c r="H60" s="98">
        <v>120000</v>
      </c>
      <c r="I60" s="98">
        <v>120000</v>
      </c>
    </row>
    <row r="61" spans="1:9">
      <c r="A61" s="148"/>
      <c r="B61" s="148"/>
      <c r="C61" s="149" t="s">
        <v>124</v>
      </c>
      <c r="D61" s="88"/>
      <c r="E61" s="99" t="s">
        <v>54</v>
      </c>
      <c r="F61" s="100">
        <v>12209000</v>
      </c>
      <c r="G61" s="100">
        <v>0</v>
      </c>
      <c r="H61" s="100">
        <v>13751000</v>
      </c>
      <c r="I61" s="100">
        <v>25960000</v>
      </c>
    </row>
    <row r="62" spans="1:9">
      <c r="A62" s="148"/>
      <c r="B62" s="148"/>
      <c r="C62" s="148"/>
      <c r="D62" s="88"/>
      <c r="E62" s="99" t="s">
        <v>55</v>
      </c>
      <c r="F62" s="100">
        <v>12209000</v>
      </c>
      <c r="G62" s="100">
        <v>0</v>
      </c>
      <c r="H62" s="100">
        <v>13467040</v>
      </c>
      <c r="I62" s="100">
        <v>25676040</v>
      </c>
    </row>
    <row r="63" spans="1:9">
      <c r="A63" s="148"/>
      <c r="B63" s="148"/>
      <c r="C63" s="150"/>
      <c r="D63" s="88"/>
      <c r="E63" s="99" t="s">
        <v>56</v>
      </c>
      <c r="F63" s="100">
        <v>0</v>
      </c>
      <c r="G63" s="100">
        <v>0</v>
      </c>
      <c r="H63" s="100">
        <v>283960</v>
      </c>
      <c r="I63" s="100">
        <v>283960</v>
      </c>
    </row>
    <row r="64" spans="1:9">
      <c r="A64" s="145"/>
      <c r="B64" s="145" t="s">
        <v>125</v>
      </c>
      <c r="C64" s="146"/>
      <c r="D64" s="85"/>
      <c r="E64" s="97" t="s">
        <v>54</v>
      </c>
      <c r="F64" s="98">
        <v>12209000</v>
      </c>
      <c r="G64" s="98">
        <v>0</v>
      </c>
      <c r="H64" s="98">
        <v>16291000</v>
      </c>
      <c r="I64" s="98">
        <v>28500000</v>
      </c>
    </row>
    <row r="65" spans="1:9">
      <c r="A65" s="145"/>
      <c r="B65" s="145"/>
      <c r="C65" s="145"/>
      <c r="D65" s="85"/>
      <c r="E65" s="97" t="s">
        <v>55</v>
      </c>
      <c r="F65" s="98">
        <v>12209000</v>
      </c>
      <c r="G65" s="98">
        <v>0</v>
      </c>
      <c r="H65" s="98">
        <v>15887040</v>
      </c>
      <c r="I65" s="98">
        <v>28096040</v>
      </c>
    </row>
    <row r="66" spans="1:9">
      <c r="A66" s="145"/>
      <c r="B66" s="147"/>
      <c r="C66" s="147"/>
      <c r="D66" s="85"/>
      <c r="E66" s="97" t="s">
        <v>56</v>
      </c>
      <c r="F66" s="98">
        <v>0</v>
      </c>
      <c r="G66" s="98">
        <v>0</v>
      </c>
      <c r="H66" s="98">
        <v>403960</v>
      </c>
      <c r="I66" s="98">
        <v>403960</v>
      </c>
    </row>
    <row r="67" spans="1:9">
      <c r="A67" s="148" t="s">
        <v>126</v>
      </c>
      <c r="B67" s="149"/>
      <c r="C67" s="149"/>
      <c r="D67" s="88"/>
      <c r="E67" s="99" t="s">
        <v>54</v>
      </c>
      <c r="F67" s="100">
        <v>12209000</v>
      </c>
      <c r="G67" s="100">
        <v>0</v>
      </c>
      <c r="H67" s="100">
        <v>16291000</v>
      </c>
      <c r="I67" s="100">
        <v>28500000</v>
      </c>
    </row>
    <row r="68" spans="1:9">
      <c r="A68" s="148"/>
      <c r="B68" s="148"/>
      <c r="C68" s="148"/>
      <c r="D68" s="88"/>
      <c r="E68" s="99" t="s">
        <v>55</v>
      </c>
      <c r="F68" s="100">
        <v>12209000</v>
      </c>
      <c r="G68" s="100">
        <v>0</v>
      </c>
      <c r="H68" s="100">
        <v>15887040</v>
      </c>
      <c r="I68" s="100">
        <v>28096040</v>
      </c>
    </row>
    <row r="69" spans="1:9">
      <c r="A69" s="150"/>
      <c r="B69" s="150"/>
      <c r="C69" s="150"/>
      <c r="D69" s="88"/>
      <c r="E69" s="99" t="s">
        <v>56</v>
      </c>
      <c r="F69" s="100">
        <v>0</v>
      </c>
      <c r="G69" s="100">
        <v>0</v>
      </c>
      <c r="H69" s="100">
        <v>403960</v>
      </c>
      <c r="I69" s="100">
        <v>403960</v>
      </c>
    </row>
    <row r="70" spans="1:9">
      <c r="A70" s="146"/>
      <c r="B70" s="146"/>
      <c r="C70" s="146" t="s">
        <v>58</v>
      </c>
      <c r="D70" s="85"/>
      <c r="E70" s="97" t="s">
        <v>54</v>
      </c>
      <c r="F70" s="98">
        <v>86480000</v>
      </c>
      <c r="G70" s="98">
        <v>55295000</v>
      </c>
      <c r="H70" s="98">
        <v>650000</v>
      </c>
      <c r="I70" s="98">
        <v>142425000</v>
      </c>
    </row>
    <row r="71" spans="1:9">
      <c r="A71" s="145"/>
      <c r="B71" s="145"/>
      <c r="C71" s="145"/>
      <c r="D71" s="85"/>
      <c r="E71" s="97" t="s">
        <v>55</v>
      </c>
      <c r="F71" s="98">
        <v>82485550</v>
      </c>
      <c r="G71" s="98">
        <v>42448190</v>
      </c>
      <c r="H71" s="98">
        <v>0</v>
      </c>
      <c r="I71" s="98">
        <v>124933740</v>
      </c>
    </row>
    <row r="72" spans="1:9">
      <c r="A72" s="145"/>
      <c r="B72" s="145"/>
      <c r="C72" s="147"/>
      <c r="D72" s="85"/>
      <c r="E72" s="97" t="s">
        <v>56</v>
      </c>
      <c r="F72" s="98">
        <v>3994450</v>
      </c>
      <c r="G72" s="98">
        <v>12846810</v>
      </c>
      <c r="H72" s="98">
        <v>650000</v>
      </c>
      <c r="I72" s="98">
        <v>17491260</v>
      </c>
    </row>
    <row r="73" spans="1:9">
      <c r="A73" s="148"/>
      <c r="B73" s="148"/>
      <c r="C73" s="149" t="s">
        <v>127</v>
      </c>
      <c r="D73" s="88"/>
      <c r="E73" s="99" t="s">
        <v>54</v>
      </c>
      <c r="F73" s="100">
        <v>5004000</v>
      </c>
      <c r="G73" s="100">
        <v>0</v>
      </c>
      <c r="H73" s="100">
        <v>2300000</v>
      </c>
      <c r="I73" s="100">
        <v>7304000</v>
      </c>
    </row>
    <row r="74" spans="1:9">
      <c r="A74" s="148"/>
      <c r="B74" s="148"/>
      <c r="C74" s="148"/>
      <c r="D74" s="88"/>
      <c r="E74" s="99" t="s">
        <v>55</v>
      </c>
      <c r="F74" s="100">
        <v>5004000</v>
      </c>
      <c r="G74" s="100">
        <v>0</v>
      </c>
      <c r="H74" s="100">
        <v>1689960</v>
      </c>
      <c r="I74" s="100">
        <v>6693960</v>
      </c>
    </row>
    <row r="75" spans="1:9">
      <c r="A75" s="148"/>
      <c r="B75" s="148"/>
      <c r="C75" s="150"/>
      <c r="D75" s="88"/>
      <c r="E75" s="99" t="s">
        <v>56</v>
      </c>
      <c r="F75" s="100">
        <v>0</v>
      </c>
      <c r="G75" s="100">
        <v>0</v>
      </c>
      <c r="H75" s="100">
        <v>610040</v>
      </c>
      <c r="I75" s="100">
        <v>610040</v>
      </c>
    </row>
    <row r="76" spans="1:9">
      <c r="A76" s="145"/>
      <c r="B76" s="145"/>
      <c r="C76" s="146" t="s">
        <v>128</v>
      </c>
      <c r="D76" s="85"/>
      <c r="E76" s="97" t="s">
        <v>54</v>
      </c>
      <c r="F76" s="98">
        <v>4320000</v>
      </c>
      <c r="G76" s="98">
        <v>9720000</v>
      </c>
      <c r="H76" s="98">
        <v>0</v>
      </c>
      <c r="I76" s="98">
        <v>14040000</v>
      </c>
    </row>
    <row r="77" spans="1:9">
      <c r="A77" s="145"/>
      <c r="B77" s="145"/>
      <c r="C77" s="145"/>
      <c r="D77" s="85"/>
      <c r="E77" s="97" t="s">
        <v>55</v>
      </c>
      <c r="F77" s="98">
        <v>4205000</v>
      </c>
      <c r="G77" s="98">
        <v>9346780</v>
      </c>
      <c r="H77" s="98">
        <v>662000</v>
      </c>
      <c r="I77" s="98">
        <v>14213780</v>
      </c>
    </row>
    <row r="78" spans="1:9">
      <c r="A78" s="145"/>
      <c r="B78" s="145"/>
      <c r="C78" s="147"/>
      <c r="D78" s="85"/>
      <c r="E78" s="97" t="s">
        <v>56</v>
      </c>
      <c r="F78" s="98">
        <v>115000</v>
      </c>
      <c r="G78" s="98">
        <v>373220</v>
      </c>
      <c r="H78" s="98">
        <v>-662000</v>
      </c>
      <c r="I78" s="98">
        <v>-173780</v>
      </c>
    </row>
    <row r="79" spans="1:9">
      <c r="A79" s="148"/>
      <c r="B79" s="148"/>
      <c r="C79" s="149" t="s">
        <v>129</v>
      </c>
      <c r="D79" s="88"/>
      <c r="E79" s="99" t="s">
        <v>54</v>
      </c>
      <c r="F79" s="100">
        <v>2160000</v>
      </c>
      <c r="G79" s="100">
        <v>0</v>
      </c>
      <c r="H79" s="100">
        <v>4481000</v>
      </c>
      <c r="I79" s="100">
        <v>6641000</v>
      </c>
    </row>
    <row r="80" spans="1:9">
      <c r="A80" s="148"/>
      <c r="B80" s="148"/>
      <c r="C80" s="148"/>
      <c r="D80" s="88"/>
      <c r="E80" s="99" t="s">
        <v>55</v>
      </c>
      <c r="F80" s="100">
        <v>2780000</v>
      </c>
      <c r="G80" s="100">
        <v>0</v>
      </c>
      <c r="H80" s="100">
        <v>1847620</v>
      </c>
      <c r="I80" s="100">
        <v>4627620</v>
      </c>
    </row>
    <row r="81" spans="1:9">
      <c r="A81" s="148"/>
      <c r="B81" s="148"/>
      <c r="C81" s="150"/>
      <c r="D81" s="88"/>
      <c r="E81" s="99" t="s">
        <v>56</v>
      </c>
      <c r="F81" s="100">
        <v>-620000</v>
      </c>
      <c r="G81" s="100">
        <v>0</v>
      </c>
      <c r="H81" s="100">
        <v>2633380</v>
      </c>
      <c r="I81" s="100">
        <v>2013380</v>
      </c>
    </row>
    <row r="82" spans="1:9">
      <c r="A82" s="145"/>
      <c r="B82" s="145"/>
      <c r="C82" s="146" t="s">
        <v>130</v>
      </c>
      <c r="D82" s="85"/>
      <c r="E82" s="97" t="s">
        <v>54</v>
      </c>
      <c r="F82" s="98">
        <v>17721000</v>
      </c>
      <c r="G82" s="98">
        <v>0</v>
      </c>
      <c r="H82" s="98">
        <v>5329000</v>
      </c>
      <c r="I82" s="98">
        <v>23050000</v>
      </c>
    </row>
    <row r="83" spans="1:9">
      <c r="A83" s="145"/>
      <c r="B83" s="145"/>
      <c r="C83" s="145"/>
      <c r="D83" s="85"/>
      <c r="E83" s="97" t="s">
        <v>55</v>
      </c>
      <c r="F83" s="98">
        <v>17721000</v>
      </c>
      <c r="G83" s="98">
        <v>0</v>
      </c>
      <c r="H83" s="98">
        <v>3525613</v>
      </c>
      <c r="I83" s="98">
        <v>21246613</v>
      </c>
    </row>
    <row r="84" spans="1:9">
      <c r="A84" s="145"/>
      <c r="B84" s="145"/>
      <c r="C84" s="147"/>
      <c r="D84" s="85"/>
      <c r="E84" s="97" t="s">
        <v>56</v>
      </c>
      <c r="F84" s="98">
        <v>0</v>
      </c>
      <c r="G84" s="98">
        <v>0</v>
      </c>
      <c r="H84" s="98">
        <v>1803387</v>
      </c>
      <c r="I84" s="98">
        <v>1803387</v>
      </c>
    </row>
    <row r="85" spans="1:9">
      <c r="A85" s="148"/>
      <c r="B85" s="148" t="s">
        <v>61</v>
      </c>
      <c r="C85" s="149"/>
      <c r="D85" s="88"/>
      <c r="E85" s="99" t="s">
        <v>54</v>
      </c>
      <c r="F85" s="100">
        <v>115685000</v>
      </c>
      <c r="G85" s="100">
        <v>65015000</v>
      </c>
      <c r="H85" s="100">
        <v>12760000</v>
      </c>
      <c r="I85" s="100">
        <v>193460000</v>
      </c>
    </row>
    <row r="86" spans="1:9">
      <c r="A86" s="148"/>
      <c r="B86" s="148"/>
      <c r="C86" s="148"/>
      <c r="D86" s="88"/>
      <c r="E86" s="99" t="s">
        <v>55</v>
      </c>
      <c r="F86" s="100">
        <v>112195550</v>
      </c>
      <c r="G86" s="100">
        <v>51794970</v>
      </c>
      <c r="H86" s="100">
        <v>7725193</v>
      </c>
      <c r="I86" s="100">
        <v>171715713</v>
      </c>
    </row>
    <row r="87" spans="1:9">
      <c r="A87" s="148"/>
      <c r="B87" s="150"/>
      <c r="C87" s="150"/>
      <c r="D87" s="88"/>
      <c r="E87" s="99" t="s">
        <v>56</v>
      </c>
      <c r="F87" s="100">
        <v>3489450</v>
      </c>
      <c r="G87" s="100">
        <v>13220030</v>
      </c>
      <c r="H87" s="100">
        <v>5034807</v>
      </c>
      <c r="I87" s="100">
        <v>21744287</v>
      </c>
    </row>
    <row r="88" spans="1:9">
      <c r="A88" s="145"/>
      <c r="B88" s="146"/>
      <c r="C88" s="146" t="s">
        <v>131</v>
      </c>
      <c r="D88" s="85"/>
      <c r="E88" s="97" t="s">
        <v>54</v>
      </c>
      <c r="F88" s="98">
        <v>0</v>
      </c>
      <c r="G88" s="98">
        <v>0</v>
      </c>
      <c r="H88" s="98">
        <v>773000</v>
      </c>
      <c r="I88" s="98">
        <v>773000</v>
      </c>
    </row>
    <row r="89" spans="1:9">
      <c r="A89" s="145"/>
      <c r="B89" s="145"/>
      <c r="C89" s="145"/>
      <c r="D89" s="85"/>
      <c r="E89" s="97" t="s">
        <v>55</v>
      </c>
      <c r="F89" s="98">
        <v>0</v>
      </c>
      <c r="G89" s="98">
        <v>0</v>
      </c>
      <c r="H89" s="98">
        <v>466880</v>
      </c>
      <c r="I89" s="98">
        <v>466880</v>
      </c>
    </row>
    <row r="90" spans="1:9">
      <c r="A90" s="145"/>
      <c r="B90" s="145"/>
      <c r="C90" s="147"/>
      <c r="D90" s="85"/>
      <c r="E90" s="97" t="s">
        <v>56</v>
      </c>
      <c r="F90" s="98">
        <v>0</v>
      </c>
      <c r="G90" s="98">
        <v>0</v>
      </c>
      <c r="H90" s="98">
        <v>306120</v>
      </c>
      <c r="I90" s="98">
        <v>306120</v>
      </c>
    </row>
    <row r="91" spans="1:9">
      <c r="A91" s="148"/>
      <c r="B91" s="148"/>
      <c r="C91" s="149" t="s">
        <v>132</v>
      </c>
      <c r="D91" s="88"/>
      <c r="E91" s="99" t="s">
        <v>54</v>
      </c>
      <c r="F91" s="100">
        <v>2000000</v>
      </c>
      <c r="G91" s="100">
        <v>0</v>
      </c>
      <c r="H91" s="100">
        <v>19150000</v>
      </c>
      <c r="I91" s="100">
        <v>21150000</v>
      </c>
    </row>
    <row r="92" spans="1:9">
      <c r="A92" s="148"/>
      <c r="B92" s="148"/>
      <c r="C92" s="148"/>
      <c r="D92" s="88"/>
      <c r="E92" s="99" t="s">
        <v>55</v>
      </c>
      <c r="F92" s="100">
        <v>2000000</v>
      </c>
      <c r="G92" s="100">
        <v>0</v>
      </c>
      <c r="H92" s="100">
        <v>12523500</v>
      </c>
      <c r="I92" s="100">
        <v>14523500</v>
      </c>
    </row>
    <row r="93" spans="1:9">
      <c r="A93" s="148"/>
      <c r="B93" s="148"/>
      <c r="C93" s="150"/>
      <c r="D93" s="88"/>
      <c r="E93" s="99" t="s">
        <v>56</v>
      </c>
      <c r="F93" s="100">
        <v>0</v>
      </c>
      <c r="G93" s="100">
        <v>0</v>
      </c>
      <c r="H93" s="100">
        <v>6626500</v>
      </c>
      <c r="I93" s="100">
        <v>6626500</v>
      </c>
    </row>
    <row r="94" spans="1:9">
      <c r="A94" s="145"/>
      <c r="B94" s="145"/>
      <c r="C94" s="146" t="s">
        <v>133</v>
      </c>
      <c r="D94" s="85"/>
      <c r="E94" s="97" t="s">
        <v>54</v>
      </c>
      <c r="F94" s="98">
        <v>0</v>
      </c>
      <c r="G94" s="98">
        <v>0</v>
      </c>
      <c r="H94" s="98">
        <v>7760000</v>
      </c>
      <c r="I94" s="98">
        <v>7760000</v>
      </c>
    </row>
    <row r="95" spans="1:9">
      <c r="A95" s="145"/>
      <c r="B95" s="145"/>
      <c r="C95" s="145"/>
      <c r="D95" s="85"/>
      <c r="E95" s="97" t="s">
        <v>55</v>
      </c>
      <c r="F95" s="98">
        <v>0</v>
      </c>
      <c r="G95" s="98">
        <v>513910</v>
      </c>
      <c r="H95" s="98">
        <v>6686000</v>
      </c>
      <c r="I95" s="98">
        <v>7199910</v>
      </c>
    </row>
    <row r="96" spans="1:9">
      <c r="A96" s="145"/>
      <c r="B96" s="145"/>
      <c r="C96" s="147"/>
      <c r="D96" s="85"/>
      <c r="E96" s="97" t="s">
        <v>56</v>
      </c>
      <c r="F96" s="98">
        <v>0</v>
      </c>
      <c r="G96" s="98">
        <v>-513910</v>
      </c>
      <c r="H96" s="98">
        <v>1074000</v>
      </c>
      <c r="I96" s="98">
        <v>560090</v>
      </c>
    </row>
    <row r="97" spans="1:9">
      <c r="A97" s="148"/>
      <c r="B97" s="148"/>
      <c r="C97" s="149" t="s">
        <v>134</v>
      </c>
      <c r="D97" s="88"/>
      <c r="E97" s="99" t="s">
        <v>54</v>
      </c>
      <c r="F97" s="100">
        <v>7437000</v>
      </c>
      <c r="G97" s="100">
        <v>4784000</v>
      </c>
      <c r="H97" s="100">
        <v>3060000</v>
      </c>
      <c r="I97" s="100">
        <v>15281000</v>
      </c>
    </row>
    <row r="98" spans="1:9">
      <c r="A98" s="148"/>
      <c r="B98" s="148"/>
      <c r="C98" s="148"/>
      <c r="D98" s="88"/>
      <c r="E98" s="99" t="s">
        <v>55</v>
      </c>
      <c r="F98" s="100">
        <v>6614100</v>
      </c>
      <c r="G98" s="100">
        <v>2118980</v>
      </c>
      <c r="H98" s="100">
        <v>2587220</v>
      </c>
      <c r="I98" s="100">
        <v>11320300</v>
      </c>
    </row>
    <row r="99" spans="1:9">
      <c r="A99" s="148"/>
      <c r="B99" s="148"/>
      <c r="C99" s="150"/>
      <c r="D99" s="88"/>
      <c r="E99" s="99" t="s">
        <v>56</v>
      </c>
      <c r="F99" s="100">
        <v>822900</v>
      </c>
      <c r="G99" s="100">
        <v>2665020</v>
      </c>
      <c r="H99" s="100">
        <v>472780</v>
      </c>
      <c r="I99" s="100">
        <v>3960700</v>
      </c>
    </row>
    <row r="100" spans="1:9">
      <c r="A100" s="145"/>
      <c r="B100" s="145"/>
      <c r="C100" s="146" t="s">
        <v>135</v>
      </c>
      <c r="D100" s="85"/>
      <c r="E100" s="97" t="s">
        <v>54</v>
      </c>
      <c r="F100" s="98">
        <v>0</v>
      </c>
      <c r="G100" s="98">
        <v>13948000</v>
      </c>
      <c r="H100" s="98">
        <v>2625000</v>
      </c>
      <c r="I100" s="98">
        <v>16573000</v>
      </c>
    </row>
    <row r="101" spans="1:9">
      <c r="A101" s="145"/>
      <c r="B101" s="145"/>
      <c r="C101" s="145"/>
      <c r="D101" s="85"/>
      <c r="E101" s="97" t="s">
        <v>55</v>
      </c>
      <c r="F101" s="98">
        <v>0</v>
      </c>
      <c r="G101" s="98">
        <v>10937380</v>
      </c>
      <c r="H101" s="98">
        <v>2497530</v>
      </c>
      <c r="I101" s="98">
        <v>13434910</v>
      </c>
    </row>
    <row r="102" spans="1:9">
      <c r="A102" s="145"/>
      <c r="B102" s="145"/>
      <c r="C102" s="147"/>
      <c r="D102" s="85"/>
      <c r="E102" s="97" t="s">
        <v>56</v>
      </c>
      <c r="F102" s="98">
        <v>0</v>
      </c>
      <c r="G102" s="98">
        <v>3010620</v>
      </c>
      <c r="H102" s="98">
        <v>127470</v>
      </c>
      <c r="I102" s="98">
        <v>3138090</v>
      </c>
    </row>
    <row r="103" spans="1:9">
      <c r="A103" s="148"/>
      <c r="B103" s="148"/>
      <c r="C103" s="149" t="s">
        <v>136</v>
      </c>
      <c r="D103" s="88"/>
      <c r="E103" s="99" t="s">
        <v>54</v>
      </c>
      <c r="F103" s="100">
        <v>0</v>
      </c>
      <c r="G103" s="100">
        <v>5358000</v>
      </c>
      <c r="H103" s="100">
        <v>0</v>
      </c>
      <c r="I103" s="100">
        <v>5358000</v>
      </c>
    </row>
    <row r="104" spans="1:9">
      <c r="A104" s="148"/>
      <c r="B104" s="148"/>
      <c r="C104" s="148"/>
      <c r="D104" s="88"/>
      <c r="E104" s="99" t="s">
        <v>55</v>
      </c>
      <c r="F104" s="100">
        <v>0</v>
      </c>
      <c r="G104" s="100">
        <v>2429920</v>
      </c>
      <c r="H104" s="100">
        <v>1952840</v>
      </c>
      <c r="I104" s="100">
        <v>4382760</v>
      </c>
    </row>
    <row r="105" spans="1:9">
      <c r="A105" s="148"/>
      <c r="B105" s="148"/>
      <c r="C105" s="150"/>
      <c r="D105" s="88"/>
      <c r="E105" s="99" t="s">
        <v>56</v>
      </c>
      <c r="F105" s="100">
        <v>0</v>
      </c>
      <c r="G105" s="100">
        <v>2928080</v>
      </c>
      <c r="H105" s="100">
        <v>-1952840</v>
      </c>
      <c r="I105" s="100">
        <v>975240</v>
      </c>
    </row>
    <row r="106" spans="1:9">
      <c r="A106" s="145"/>
      <c r="B106" s="145"/>
      <c r="C106" s="146" t="s">
        <v>137</v>
      </c>
      <c r="D106" s="85"/>
      <c r="E106" s="97" t="s">
        <v>54</v>
      </c>
      <c r="F106" s="98">
        <v>0</v>
      </c>
      <c r="G106" s="98">
        <v>1130000</v>
      </c>
      <c r="H106" s="98">
        <v>0</v>
      </c>
      <c r="I106" s="98">
        <v>1130000</v>
      </c>
    </row>
    <row r="107" spans="1:9">
      <c r="A107" s="145"/>
      <c r="B107" s="145"/>
      <c r="C107" s="145"/>
      <c r="D107" s="85"/>
      <c r="E107" s="97" t="s">
        <v>55</v>
      </c>
      <c r="F107" s="98">
        <v>0</v>
      </c>
      <c r="G107" s="98">
        <v>1055960</v>
      </c>
      <c r="H107" s="98">
        <v>21000</v>
      </c>
      <c r="I107" s="98">
        <v>1076960</v>
      </c>
    </row>
    <row r="108" spans="1:9">
      <c r="A108" s="145"/>
      <c r="B108" s="145"/>
      <c r="C108" s="147"/>
      <c r="D108" s="85"/>
      <c r="E108" s="97" t="s">
        <v>56</v>
      </c>
      <c r="F108" s="98">
        <v>0</v>
      </c>
      <c r="G108" s="98">
        <v>74040</v>
      </c>
      <c r="H108" s="98">
        <v>-21000</v>
      </c>
      <c r="I108" s="98">
        <v>53040</v>
      </c>
    </row>
    <row r="109" spans="1:9">
      <c r="A109" s="148"/>
      <c r="B109" s="148"/>
      <c r="C109" s="149" t="s">
        <v>138</v>
      </c>
      <c r="D109" s="88"/>
      <c r="E109" s="99" t="s">
        <v>54</v>
      </c>
      <c r="F109" s="100">
        <v>0</v>
      </c>
      <c r="G109" s="100">
        <v>7266000</v>
      </c>
      <c r="H109" s="100">
        <v>2555000</v>
      </c>
      <c r="I109" s="100">
        <v>9821000</v>
      </c>
    </row>
    <row r="110" spans="1:9">
      <c r="A110" s="148"/>
      <c r="B110" s="148"/>
      <c r="C110" s="148"/>
      <c r="D110" s="88"/>
      <c r="E110" s="99" t="s">
        <v>55</v>
      </c>
      <c r="F110" s="100">
        <v>0</v>
      </c>
      <c r="G110" s="100">
        <v>4417300</v>
      </c>
      <c r="H110" s="100">
        <v>1476900</v>
      </c>
      <c r="I110" s="100">
        <v>5894200</v>
      </c>
    </row>
    <row r="111" spans="1:9">
      <c r="A111" s="148"/>
      <c r="B111" s="148"/>
      <c r="C111" s="150"/>
      <c r="D111" s="88"/>
      <c r="E111" s="99" t="s">
        <v>56</v>
      </c>
      <c r="F111" s="100">
        <v>0</v>
      </c>
      <c r="G111" s="100">
        <v>2848700</v>
      </c>
      <c r="H111" s="100">
        <v>1078100</v>
      </c>
      <c r="I111" s="100">
        <v>3926800</v>
      </c>
    </row>
    <row r="112" spans="1:9">
      <c r="A112" s="145"/>
      <c r="B112" s="145"/>
      <c r="C112" s="146" t="s">
        <v>139</v>
      </c>
      <c r="D112" s="85"/>
      <c r="E112" s="97" t="s">
        <v>54</v>
      </c>
      <c r="F112" s="98">
        <v>2000000</v>
      </c>
      <c r="G112" s="98">
        <v>187000</v>
      </c>
      <c r="H112" s="98">
        <v>4158000</v>
      </c>
      <c r="I112" s="98">
        <v>6345000</v>
      </c>
    </row>
    <row r="113" spans="1:9">
      <c r="A113" s="145"/>
      <c r="B113" s="145"/>
      <c r="C113" s="145"/>
      <c r="D113" s="85"/>
      <c r="E113" s="97" t="s">
        <v>55</v>
      </c>
      <c r="F113" s="98">
        <v>2000000</v>
      </c>
      <c r="G113" s="98">
        <v>187000</v>
      </c>
      <c r="H113" s="98">
        <v>4111480</v>
      </c>
      <c r="I113" s="98">
        <v>6298480</v>
      </c>
    </row>
    <row r="114" spans="1:9">
      <c r="A114" s="145"/>
      <c r="B114" s="145"/>
      <c r="C114" s="147"/>
      <c r="D114" s="85"/>
      <c r="E114" s="97" t="s">
        <v>56</v>
      </c>
      <c r="F114" s="98">
        <v>0</v>
      </c>
      <c r="G114" s="98">
        <v>0</v>
      </c>
      <c r="H114" s="98">
        <v>46520</v>
      </c>
      <c r="I114" s="98">
        <v>46520</v>
      </c>
    </row>
    <row r="115" spans="1:9">
      <c r="A115" s="148"/>
      <c r="B115" s="148"/>
      <c r="C115" s="149" t="s">
        <v>140</v>
      </c>
      <c r="D115" s="88"/>
      <c r="E115" s="99" t="s">
        <v>54</v>
      </c>
      <c r="F115" s="100">
        <v>0</v>
      </c>
      <c r="G115" s="100">
        <v>200000</v>
      </c>
      <c r="H115" s="100">
        <v>0</v>
      </c>
      <c r="I115" s="100">
        <v>200000</v>
      </c>
    </row>
    <row r="116" spans="1:9">
      <c r="A116" s="148"/>
      <c r="B116" s="148"/>
      <c r="C116" s="148"/>
      <c r="D116" s="88"/>
      <c r="E116" s="99" t="s">
        <v>55</v>
      </c>
      <c r="F116" s="100">
        <v>0</v>
      </c>
      <c r="G116" s="100">
        <v>226000</v>
      </c>
      <c r="H116" s="100">
        <v>0</v>
      </c>
      <c r="I116" s="100">
        <v>226000</v>
      </c>
    </row>
    <row r="117" spans="1:9">
      <c r="A117" s="148"/>
      <c r="B117" s="148"/>
      <c r="C117" s="150"/>
      <c r="D117" s="88"/>
      <c r="E117" s="99" t="s">
        <v>56</v>
      </c>
      <c r="F117" s="100">
        <v>0</v>
      </c>
      <c r="G117" s="100">
        <v>-26000</v>
      </c>
      <c r="H117" s="100">
        <v>0</v>
      </c>
      <c r="I117" s="100">
        <v>-26000</v>
      </c>
    </row>
    <row r="118" spans="1:9">
      <c r="A118" s="145"/>
      <c r="B118" s="145"/>
      <c r="C118" s="146" t="s">
        <v>141</v>
      </c>
      <c r="D118" s="85"/>
      <c r="E118" s="97" t="s">
        <v>54</v>
      </c>
      <c r="F118" s="98">
        <v>0</v>
      </c>
      <c r="G118" s="98">
        <v>404000</v>
      </c>
      <c r="H118" s="98">
        <v>2330000</v>
      </c>
      <c r="I118" s="98">
        <v>2734000</v>
      </c>
    </row>
    <row r="119" spans="1:9">
      <c r="A119" s="145"/>
      <c r="B119" s="145"/>
      <c r="C119" s="145"/>
      <c r="D119" s="85"/>
      <c r="E119" s="97" t="s">
        <v>55</v>
      </c>
      <c r="F119" s="98">
        <v>0</v>
      </c>
      <c r="G119" s="98">
        <v>1991730</v>
      </c>
      <c r="H119" s="98">
        <v>2777080</v>
      </c>
      <c r="I119" s="98">
        <v>4768810</v>
      </c>
    </row>
    <row r="120" spans="1:9">
      <c r="A120" s="145"/>
      <c r="B120" s="145"/>
      <c r="C120" s="147"/>
      <c r="D120" s="85"/>
      <c r="E120" s="97" t="s">
        <v>56</v>
      </c>
      <c r="F120" s="98">
        <v>0</v>
      </c>
      <c r="G120" s="98">
        <v>-1587730</v>
      </c>
      <c r="H120" s="98">
        <v>-447080</v>
      </c>
      <c r="I120" s="98">
        <v>-2034810</v>
      </c>
    </row>
    <row r="121" spans="1:9">
      <c r="A121" s="148"/>
      <c r="B121" s="148"/>
      <c r="C121" s="149" t="s">
        <v>142</v>
      </c>
      <c r="D121" s="88"/>
      <c r="E121" s="99" t="s">
        <v>54</v>
      </c>
      <c r="F121" s="100">
        <v>0</v>
      </c>
      <c r="G121" s="100">
        <v>0</v>
      </c>
      <c r="H121" s="100">
        <v>1200000</v>
      </c>
      <c r="I121" s="100">
        <v>1200000</v>
      </c>
    </row>
    <row r="122" spans="1:9">
      <c r="A122" s="148"/>
      <c r="B122" s="148"/>
      <c r="C122" s="148"/>
      <c r="D122" s="88"/>
      <c r="E122" s="99" t="s">
        <v>55</v>
      </c>
      <c r="F122" s="100">
        <v>0</v>
      </c>
      <c r="G122" s="100">
        <v>0</v>
      </c>
      <c r="H122" s="100">
        <v>460000</v>
      </c>
      <c r="I122" s="100">
        <v>460000</v>
      </c>
    </row>
    <row r="123" spans="1:9">
      <c r="A123" s="148"/>
      <c r="B123" s="148"/>
      <c r="C123" s="150"/>
      <c r="D123" s="88"/>
      <c r="E123" s="99" t="s">
        <v>56</v>
      </c>
      <c r="F123" s="100">
        <v>0</v>
      </c>
      <c r="G123" s="100">
        <v>0</v>
      </c>
      <c r="H123" s="100">
        <v>740000</v>
      </c>
      <c r="I123" s="100">
        <v>740000</v>
      </c>
    </row>
    <row r="124" spans="1:9">
      <c r="A124" s="145"/>
      <c r="B124" s="145" t="s">
        <v>143</v>
      </c>
      <c r="C124" s="146"/>
      <c r="D124" s="85"/>
      <c r="E124" s="97" t="s">
        <v>54</v>
      </c>
      <c r="F124" s="98">
        <v>11437000</v>
      </c>
      <c r="G124" s="98">
        <v>33277000</v>
      </c>
      <c r="H124" s="98">
        <v>43611000</v>
      </c>
      <c r="I124" s="98">
        <v>88325000</v>
      </c>
    </row>
    <row r="125" spans="1:9">
      <c r="A125" s="145"/>
      <c r="B125" s="145"/>
      <c r="C125" s="145"/>
      <c r="D125" s="85"/>
      <c r="E125" s="97" t="s">
        <v>55</v>
      </c>
      <c r="F125" s="98">
        <v>10614100</v>
      </c>
      <c r="G125" s="98">
        <v>23878180</v>
      </c>
      <c r="H125" s="98">
        <v>35560430</v>
      </c>
      <c r="I125" s="98">
        <v>70052710</v>
      </c>
    </row>
    <row r="126" spans="1:9">
      <c r="A126" s="145"/>
      <c r="B126" s="147"/>
      <c r="C126" s="147"/>
      <c r="D126" s="85"/>
      <c r="E126" s="97" t="s">
        <v>56</v>
      </c>
      <c r="F126" s="98">
        <v>822900</v>
      </c>
      <c r="G126" s="98">
        <v>9398820</v>
      </c>
      <c r="H126" s="98">
        <v>8050570</v>
      </c>
      <c r="I126" s="98">
        <v>18272290</v>
      </c>
    </row>
    <row r="127" spans="1:9">
      <c r="A127" s="148" t="s">
        <v>144</v>
      </c>
      <c r="B127" s="149"/>
      <c r="C127" s="149"/>
      <c r="D127" s="88"/>
      <c r="E127" s="99" t="s">
        <v>54</v>
      </c>
      <c r="F127" s="100">
        <v>127122000</v>
      </c>
      <c r="G127" s="100">
        <v>98292000</v>
      </c>
      <c r="H127" s="100">
        <v>56371000</v>
      </c>
      <c r="I127" s="100">
        <v>281785000</v>
      </c>
    </row>
    <row r="128" spans="1:9">
      <c r="A128" s="148"/>
      <c r="B128" s="148"/>
      <c r="C128" s="148"/>
      <c r="D128" s="88"/>
      <c r="E128" s="99" t="s">
        <v>55</v>
      </c>
      <c r="F128" s="100">
        <v>122809650</v>
      </c>
      <c r="G128" s="100">
        <v>75673150</v>
      </c>
      <c r="H128" s="100">
        <v>43285623</v>
      </c>
      <c r="I128" s="100">
        <v>241768423</v>
      </c>
    </row>
    <row r="129" spans="1:9">
      <c r="A129" s="150"/>
      <c r="B129" s="150"/>
      <c r="C129" s="150"/>
      <c r="D129" s="88"/>
      <c r="E129" s="99" t="s">
        <v>56</v>
      </c>
      <c r="F129" s="100">
        <v>4312350</v>
      </c>
      <c r="G129" s="100">
        <v>22618850</v>
      </c>
      <c r="H129" s="100">
        <v>13085377</v>
      </c>
      <c r="I129" s="100">
        <v>40016577</v>
      </c>
    </row>
    <row r="130" spans="1:9">
      <c r="A130" s="146"/>
      <c r="B130" s="146"/>
      <c r="C130" s="146" t="s">
        <v>145</v>
      </c>
      <c r="D130" s="85"/>
      <c r="E130" s="97" t="s">
        <v>54</v>
      </c>
      <c r="F130" s="98">
        <v>0</v>
      </c>
      <c r="G130" s="98">
        <v>0</v>
      </c>
      <c r="H130" s="98">
        <v>0</v>
      </c>
      <c r="I130" s="98">
        <v>0</v>
      </c>
    </row>
    <row r="131" spans="1:9">
      <c r="A131" s="145"/>
      <c r="B131" s="145"/>
      <c r="C131" s="145"/>
      <c r="D131" s="85"/>
      <c r="E131" s="97" t="s">
        <v>55</v>
      </c>
      <c r="F131" s="98">
        <v>0</v>
      </c>
      <c r="G131" s="98">
        <v>0</v>
      </c>
      <c r="H131" s="98">
        <v>0</v>
      </c>
      <c r="I131" s="98">
        <v>0</v>
      </c>
    </row>
    <row r="132" spans="1:9">
      <c r="A132" s="145"/>
      <c r="B132" s="145"/>
      <c r="C132" s="147"/>
      <c r="D132" s="85"/>
      <c r="E132" s="97" t="s">
        <v>56</v>
      </c>
      <c r="F132" s="98">
        <v>0</v>
      </c>
      <c r="G132" s="98">
        <v>0</v>
      </c>
      <c r="H132" s="98">
        <v>0</v>
      </c>
      <c r="I132" s="98">
        <v>0</v>
      </c>
    </row>
    <row r="133" spans="1:9">
      <c r="A133" s="148"/>
      <c r="B133" s="148" t="s">
        <v>145</v>
      </c>
      <c r="C133" s="149"/>
      <c r="D133" s="88"/>
      <c r="E133" s="99" t="s">
        <v>54</v>
      </c>
      <c r="F133" s="100">
        <v>0</v>
      </c>
      <c r="G133" s="100">
        <v>0</v>
      </c>
      <c r="H133" s="100">
        <v>0</v>
      </c>
      <c r="I133" s="100">
        <v>0</v>
      </c>
    </row>
    <row r="134" spans="1:9">
      <c r="A134" s="148"/>
      <c r="B134" s="148"/>
      <c r="C134" s="148"/>
      <c r="D134" s="88"/>
      <c r="E134" s="99" t="s">
        <v>55</v>
      </c>
      <c r="F134" s="100">
        <v>0</v>
      </c>
      <c r="G134" s="100">
        <v>0</v>
      </c>
      <c r="H134" s="100">
        <v>0</v>
      </c>
      <c r="I134" s="100">
        <v>0</v>
      </c>
    </row>
    <row r="135" spans="1:9">
      <c r="A135" s="148"/>
      <c r="B135" s="150"/>
      <c r="C135" s="150"/>
      <c r="D135" s="88"/>
      <c r="E135" s="99" t="s">
        <v>56</v>
      </c>
      <c r="F135" s="100">
        <v>0</v>
      </c>
      <c r="G135" s="100">
        <v>0</v>
      </c>
      <c r="H135" s="100">
        <v>0</v>
      </c>
      <c r="I135" s="100">
        <v>0</v>
      </c>
    </row>
    <row r="136" spans="1:9">
      <c r="A136" s="145" t="s">
        <v>145</v>
      </c>
      <c r="B136" s="146"/>
      <c r="C136" s="146"/>
      <c r="D136" s="85"/>
      <c r="E136" s="97" t="s">
        <v>54</v>
      </c>
      <c r="F136" s="98">
        <v>0</v>
      </c>
      <c r="G136" s="98">
        <v>0</v>
      </c>
      <c r="H136" s="98">
        <v>0</v>
      </c>
      <c r="I136" s="98">
        <v>0</v>
      </c>
    </row>
    <row r="137" spans="1:9">
      <c r="A137" s="145"/>
      <c r="B137" s="145"/>
      <c r="C137" s="145"/>
      <c r="D137" s="85"/>
      <c r="E137" s="97" t="s">
        <v>55</v>
      </c>
      <c r="F137" s="98">
        <v>0</v>
      </c>
      <c r="G137" s="98">
        <v>0</v>
      </c>
      <c r="H137" s="98">
        <v>0</v>
      </c>
      <c r="I137" s="98">
        <v>0</v>
      </c>
    </row>
    <row r="138" spans="1:9">
      <c r="A138" s="147"/>
      <c r="B138" s="147"/>
      <c r="C138" s="147"/>
      <c r="D138" s="85"/>
      <c r="E138" s="97" t="s">
        <v>56</v>
      </c>
      <c r="F138" s="98">
        <v>0</v>
      </c>
      <c r="G138" s="98">
        <v>0</v>
      </c>
      <c r="H138" s="98">
        <v>0</v>
      </c>
      <c r="I138" s="98">
        <v>0</v>
      </c>
    </row>
    <row r="139" spans="1:9">
      <c r="A139" s="149"/>
      <c r="B139" s="149"/>
      <c r="C139" s="149" t="s">
        <v>146</v>
      </c>
      <c r="D139" s="88"/>
      <c r="E139" s="99" t="s">
        <v>54</v>
      </c>
      <c r="F139" s="100">
        <v>185000</v>
      </c>
      <c r="G139" s="100">
        <v>35000</v>
      </c>
      <c r="H139" s="100">
        <v>30000</v>
      </c>
      <c r="I139" s="100">
        <v>250000</v>
      </c>
    </row>
    <row r="140" spans="1:9">
      <c r="A140" s="148"/>
      <c r="B140" s="148"/>
      <c r="C140" s="148"/>
      <c r="D140" s="88"/>
      <c r="E140" s="99" t="s">
        <v>55</v>
      </c>
      <c r="F140" s="100">
        <v>0</v>
      </c>
      <c r="G140" s="100">
        <v>0</v>
      </c>
      <c r="H140" s="100">
        <v>0</v>
      </c>
      <c r="I140" s="100">
        <v>0</v>
      </c>
    </row>
    <row r="141" spans="1:9">
      <c r="A141" s="148"/>
      <c r="B141" s="148"/>
      <c r="C141" s="150"/>
      <c r="D141" s="88"/>
      <c r="E141" s="99" t="s">
        <v>56</v>
      </c>
      <c r="F141" s="100">
        <v>185000</v>
      </c>
      <c r="G141" s="100">
        <v>35000</v>
      </c>
      <c r="H141" s="100">
        <v>30000</v>
      </c>
      <c r="I141" s="100">
        <v>250000</v>
      </c>
    </row>
    <row r="142" spans="1:9">
      <c r="A142" s="145"/>
      <c r="B142" s="145" t="s">
        <v>146</v>
      </c>
      <c r="C142" s="146"/>
      <c r="D142" s="85"/>
      <c r="E142" s="97" t="s">
        <v>54</v>
      </c>
      <c r="F142" s="98">
        <v>185000</v>
      </c>
      <c r="G142" s="98">
        <v>35000</v>
      </c>
      <c r="H142" s="98">
        <v>30000</v>
      </c>
      <c r="I142" s="98">
        <v>250000</v>
      </c>
    </row>
    <row r="143" spans="1:9">
      <c r="A143" s="145"/>
      <c r="B143" s="145"/>
      <c r="C143" s="145"/>
      <c r="D143" s="85"/>
      <c r="E143" s="97" t="s">
        <v>55</v>
      </c>
      <c r="F143" s="98">
        <v>0</v>
      </c>
      <c r="G143" s="98">
        <v>0</v>
      </c>
      <c r="H143" s="98">
        <v>0</v>
      </c>
      <c r="I143" s="98">
        <v>0</v>
      </c>
    </row>
    <row r="144" spans="1:9">
      <c r="A144" s="145"/>
      <c r="B144" s="147"/>
      <c r="C144" s="147"/>
      <c r="D144" s="85"/>
      <c r="E144" s="97" t="s">
        <v>56</v>
      </c>
      <c r="F144" s="98">
        <v>185000</v>
      </c>
      <c r="G144" s="98">
        <v>35000</v>
      </c>
      <c r="H144" s="98">
        <v>30000</v>
      </c>
      <c r="I144" s="98">
        <v>250000</v>
      </c>
    </row>
    <row r="145" spans="1:9">
      <c r="A145" s="148" t="s">
        <v>146</v>
      </c>
      <c r="B145" s="149"/>
      <c r="C145" s="149"/>
      <c r="D145" s="88"/>
      <c r="E145" s="99" t="s">
        <v>54</v>
      </c>
      <c r="F145" s="100">
        <v>185000</v>
      </c>
      <c r="G145" s="100">
        <v>35000</v>
      </c>
      <c r="H145" s="100">
        <v>30000</v>
      </c>
      <c r="I145" s="100">
        <v>250000</v>
      </c>
    </row>
    <row r="146" spans="1:9">
      <c r="A146" s="148"/>
      <c r="B146" s="148"/>
      <c r="C146" s="148"/>
      <c r="D146" s="88"/>
      <c r="E146" s="99" t="s">
        <v>55</v>
      </c>
      <c r="F146" s="100">
        <v>0</v>
      </c>
      <c r="G146" s="100">
        <v>0</v>
      </c>
      <c r="H146" s="100">
        <v>0</v>
      </c>
      <c r="I146" s="100">
        <v>0</v>
      </c>
    </row>
    <row r="147" spans="1:9">
      <c r="A147" s="150"/>
      <c r="B147" s="150"/>
      <c r="C147" s="150"/>
      <c r="D147" s="88"/>
      <c r="E147" s="99" t="s">
        <v>56</v>
      </c>
      <c r="F147" s="100">
        <v>185000</v>
      </c>
      <c r="G147" s="100">
        <v>35000</v>
      </c>
      <c r="H147" s="100">
        <v>30000</v>
      </c>
      <c r="I147" s="100">
        <v>250000</v>
      </c>
    </row>
    <row r="148" spans="1:9">
      <c r="A148" s="146"/>
      <c r="B148" s="146"/>
      <c r="C148" s="146" t="s">
        <v>99</v>
      </c>
      <c r="D148" s="85"/>
      <c r="E148" s="97" t="s">
        <v>54</v>
      </c>
      <c r="F148" s="98">
        <v>0</v>
      </c>
      <c r="G148" s="98">
        <v>0</v>
      </c>
      <c r="H148" s="98">
        <v>0</v>
      </c>
      <c r="I148" s="98">
        <v>0</v>
      </c>
    </row>
    <row r="149" spans="1:9">
      <c r="A149" s="145"/>
      <c r="B149" s="145"/>
      <c r="C149" s="145"/>
      <c r="D149" s="85"/>
      <c r="E149" s="97" t="s">
        <v>55</v>
      </c>
      <c r="F149" s="98">
        <v>0</v>
      </c>
      <c r="G149" s="98">
        <v>0</v>
      </c>
      <c r="H149" s="98">
        <v>0</v>
      </c>
      <c r="I149" s="98">
        <v>0</v>
      </c>
    </row>
    <row r="150" spans="1:9">
      <c r="A150" s="145"/>
      <c r="B150" s="145"/>
      <c r="C150" s="147"/>
      <c r="D150" s="85"/>
      <c r="E150" s="97" t="s">
        <v>56</v>
      </c>
      <c r="F150" s="98">
        <v>0</v>
      </c>
      <c r="G150" s="98">
        <v>0</v>
      </c>
      <c r="H150" s="98">
        <v>0</v>
      </c>
      <c r="I150" s="98">
        <v>0</v>
      </c>
    </row>
    <row r="151" spans="1:9">
      <c r="A151" s="148"/>
      <c r="B151" s="148" t="s">
        <v>98</v>
      </c>
      <c r="C151" s="149"/>
      <c r="D151" s="88"/>
      <c r="E151" s="99" t="s">
        <v>54</v>
      </c>
      <c r="F151" s="100">
        <v>0</v>
      </c>
      <c r="G151" s="100">
        <v>0</v>
      </c>
      <c r="H151" s="100">
        <v>0</v>
      </c>
      <c r="I151" s="100">
        <v>0</v>
      </c>
    </row>
    <row r="152" spans="1:9">
      <c r="A152" s="148"/>
      <c r="B152" s="148"/>
      <c r="C152" s="148"/>
      <c r="D152" s="88"/>
      <c r="E152" s="99" t="s">
        <v>55</v>
      </c>
      <c r="F152" s="100">
        <v>0</v>
      </c>
      <c r="G152" s="100">
        <v>0</v>
      </c>
      <c r="H152" s="100">
        <v>0</v>
      </c>
      <c r="I152" s="100">
        <v>0</v>
      </c>
    </row>
    <row r="153" spans="1:9">
      <c r="A153" s="148"/>
      <c r="B153" s="150"/>
      <c r="C153" s="150"/>
      <c r="D153" s="88"/>
      <c r="E153" s="99" t="s">
        <v>56</v>
      </c>
      <c r="F153" s="100">
        <v>0</v>
      </c>
      <c r="G153" s="100">
        <v>0</v>
      </c>
      <c r="H153" s="100">
        <v>0</v>
      </c>
      <c r="I153" s="100">
        <v>0</v>
      </c>
    </row>
    <row r="154" spans="1:9">
      <c r="A154" s="145" t="s">
        <v>47</v>
      </c>
      <c r="B154" s="146"/>
      <c r="C154" s="146"/>
      <c r="D154" s="85"/>
      <c r="E154" s="97" t="s">
        <v>54</v>
      </c>
      <c r="F154" s="98">
        <v>0</v>
      </c>
      <c r="G154" s="98">
        <v>0</v>
      </c>
      <c r="H154" s="98">
        <v>0</v>
      </c>
      <c r="I154" s="98">
        <v>0</v>
      </c>
    </row>
    <row r="155" spans="1:9">
      <c r="A155" s="145"/>
      <c r="B155" s="145"/>
      <c r="C155" s="145"/>
      <c r="D155" s="85"/>
      <c r="E155" s="97" t="s">
        <v>55</v>
      </c>
      <c r="F155" s="98">
        <v>0</v>
      </c>
      <c r="G155" s="98">
        <v>0</v>
      </c>
      <c r="H155" s="98">
        <v>0</v>
      </c>
      <c r="I155" s="98">
        <v>0</v>
      </c>
    </row>
    <row r="156" spans="1:9">
      <c r="A156" s="147"/>
      <c r="B156" s="147"/>
      <c r="C156" s="147"/>
      <c r="D156" s="85"/>
      <c r="E156" s="97" t="s">
        <v>56</v>
      </c>
      <c r="F156" s="98">
        <v>0</v>
      </c>
      <c r="G156" s="98">
        <v>0</v>
      </c>
      <c r="H156" s="98">
        <v>0</v>
      </c>
      <c r="I156" s="98">
        <v>0</v>
      </c>
    </row>
    <row r="157" spans="1:9">
      <c r="A157" s="149"/>
      <c r="B157" s="149"/>
      <c r="C157" s="149" t="s">
        <v>147</v>
      </c>
      <c r="D157" s="88"/>
      <c r="E157" s="99" t="s">
        <v>54</v>
      </c>
      <c r="F157" s="100">
        <v>14551000</v>
      </c>
      <c r="G157" s="100">
        <v>0</v>
      </c>
      <c r="H157" s="100">
        <v>0</v>
      </c>
      <c r="I157" s="100">
        <v>14551000</v>
      </c>
    </row>
    <row r="158" spans="1:9">
      <c r="A158" s="148"/>
      <c r="B158" s="148"/>
      <c r="C158" s="148"/>
      <c r="D158" s="88"/>
      <c r="E158" s="99" t="s">
        <v>55</v>
      </c>
      <c r="F158" s="100">
        <v>14551371</v>
      </c>
      <c r="G158" s="100">
        <v>0</v>
      </c>
      <c r="H158" s="100">
        <v>0</v>
      </c>
      <c r="I158" s="100">
        <v>14551371</v>
      </c>
    </row>
    <row r="159" spans="1:9">
      <c r="A159" s="148"/>
      <c r="B159" s="148"/>
      <c r="C159" s="150"/>
      <c r="D159" s="88"/>
      <c r="E159" s="99" t="s">
        <v>56</v>
      </c>
      <c r="F159" s="100">
        <v>-371</v>
      </c>
      <c r="G159" s="100">
        <v>0</v>
      </c>
      <c r="H159" s="100">
        <v>0</v>
      </c>
      <c r="I159" s="100">
        <v>-371</v>
      </c>
    </row>
    <row r="160" spans="1:9">
      <c r="A160" s="145"/>
      <c r="B160" s="145" t="s">
        <v>147</v>
      </c>
      <c r="C160" s="146"/>
      <c r="D160" s="85"/>
      <c r="E160" s="97" t="s">
        <v>54</v>
      </c>
      <c r="F160" s="98">
        <v>14551000</v>
      </c>
      <c r="G160" s="98">
        <v>0</v>
      </c>
      <c r="H160" s="98">
        <v>0</v>
      </c>
      <c r="I160" s="98">
        <v>14551000</v>
      </c>
    </row>
    <row r="161" spans="1:9">
      <c r="A161" s="145"/>
      <c r="B161" s="145"/>
      <c r="C161" s="145"/>
      <c r="D161" s="85"/>
      <c r="E161" s="97" t="s">
        <v>55</v>
      </c>
      <c r="F161" s="98">
        <v>14551371</v>
      </c>
      <c r="G161" s="98">
        <v>0</v>
      </c>
      <c r="H161" s="98">
        <v>0</v>
      </c>
      <c r="I161" s="98">
        <v>14551371</v>
      </c>
    </row>
    <row r="162" spans="1:9">
      <c r="A162" s="145"/>
      <c r="B162" s="147"/>
      <c r="C162" s="147"/>
      <c r="D162" s="85"/>
      <c r="E162" s="97" t="s">
        <v>56</v>
      </c>
      <c r="F162" s="98">
        <v>-371</v>
      </c>
      <c r="G162" s="98">
        <v>0</v>
      </c>
      <c r="H162" s="98">
        <v>0</v>
      </c>
      <c r="I162" s="98">
        <v>-371</v>
      </c>
    </row>
    <row r="163" spans="1:9">
      <c r="A163" s="148" t="s">
        <v>147</v>
      </c>
      <c r="B163" s="149"/>
      <c r="C163" s="149"/>
      <c r="D163" s="88"/>
      <c r="E163" s="99" t="s">
        <v>54</v>
      </c>
      <c r="F163" s="100">
        <v>14551000</v>
      </c>
      <c r="G163" s="100">
        <v>0</v>
      </c>
      <c r="H163" s="100">
        <v>0</v>
      </c>
      <c r="I163" s="100">
        <v>14551000</v>
      </c>
    </row>
    <row r="164" spans="1:9">
      <c r="A164" s="148"/>
      <c r="B164" s="148"/>
      <c r="C164" s="148"/>
      <c r="D164" s="88"/>
      <c r="E164" s="99" t="s">
        <v>55</v>
      </c>
      <c r="F164" s="100">
        <v>14551371</v>
      </c>
      <c r="G164" s="100">
        <v>0</v>
      </c>
      <c r="H164" s="100">
        <v>0</v>
      </c>
      <c r="I164" s="100">
        <v>14551371</v>
      </c>
    </row>
    <row r="165" spans="1:9">
      <c r="A165" s="150"/>
      <c r="B165" s="150"/>
      <c r="C165" s="150"/>
      <c r="D165" s="88"/>
      <c r="E165" s="99" t="s">
        <v>56</v>
      </c>
      <c r="F165" s="100">
        <v>-371</v>
      </c>
      <c r="G165" s="100">
        <v>0</v>
      </c>
      <c r="H165" s="100">
        <v>0</v>
      </c>
      <c r="I165" s="100">
        <v>-371</v>
      </c>
    </row>
    <row r="166" spans="1:9">
      <c r="A166" s="134" t="s">
        <v>103</v>
      </c>
      <c r="B166" s="135"/>
      <c r="C166" s="135"/>
      <c r="D166" s="136"/>
      <c r="E166" s="91" t="s">
        <v>54</v>
      </c>
      <c r="F166" s="92">
        <v>1423340000</v>
      </c>
      <c r="G166" s="92">
        <v>148138000</v>
      </c>
      <c r="H166" s="92">
        <v>92895000</v>
      </c>
      <c r="I166" s="92">
        <v>1664373000</v>
      </c>
    </row>
    <row r="167" spans="1:9">
      <c r="A167" s="137"/>
      <c r="B167" s="138"/>
      <c r="C167" s="138"/>
      <c r="D167" s="139"/>
      <c r="E167" s="93" t="s">
        <v>55</v>
      </c>
      <c r="F167" s="94">
        <v>1410089881</v>
      </c>
      <c r="G167" s="94">
        <v>117488700</v>
      </c>
      <c r="H167" s="94">
        <v>79498243</v>
      </c>
      <c r="I167" s="94">
        <v>1607076824</v>
      </c>
    </row>
    <row r="168" spans="1:9">
      <c r="A168" s="140"/>
      <c r="B168" s="141"/>
      <c r="C168" s="141"/>
      <c r="D168" s="142"/>
      <c r="E168" s="93" t="s">
        <v>56</v>
      </c>
      <c r="F168" s="94">
        <v>13250119</v>
      </c>
      <c r="G168" s="94">
        <v>30649300</v>
      </c>
      <c r="H168" s="94">
        <v>13396757</v>
      </c>
      <c r="I168" s="94">
        <v>57296176</v>
      </c>
    </row>
  </sheetData>
  <mergeCells count="171">
    <mergeCell ref="A166:D168"/>
    <mergeCell ref="B1:G1"/>
    <mergeCell ref="H1:I1"/>
    <mergeCell ref="A160:A162"/>
    <mergeCell ref="B160:B162"/>
    <mergeCell ref="C160:C162"/>
    <mergeCell ref="A163:A165"/>
    <mergeCell ref="B163:B165"/>
    <mergeCell ref="C163:C165"/>
    <mergeCell ref="A154:A156"/>
    <mergeCell ref="B154:B156"/>
    <mergeCell ref="C154:C156"/>
    <mergeCell ref="A157:A159"/>
    <mergeCell ref="B157:B159"/>
    <mergeCell ref="C157:C159"/>
    <mergeCell ref="A148:A150"/>
    <mergeCell ref="B148:B150"/>
    <mergeCell ref="C148:C150"/>
    <mergeCell ref="A151:A153"/>
    <mergeCell ref="B151:B153"/>
    <mergeCell ref="C151:C153"/>
    <mergeCell ref="A142:A144"/>
    <mergeCell ref="B142:B144"/>
    <mergeCell ref="C142:C144"/>
    <mergeCell ref="A145:A147"/>
    <mergeCell ref="B145:B147"/>
    <mergeCell ref="C145:C147"/>
    <mergeCell ref="A136:A138"/>
    <mergeCell ref="B136:B138"/>
    <mergeCell ref="C136:C138"/>
    <mergeCell ref="A139:A141"/>
    <mergeCell ref="B139:B141"/>
    <mergeCell ref="C139:C141"/>
    <mergeCell ref="A130:A132"/>
    <mergeCell ref="B130:B132"/>
    <mergeCell ref="C130:C132"/>
    <mergeCell ref="A133:A135"/>
    <mergeCell ref="B133:B135"/>
    <mergeCell ref="C133:C135"/>
    <mergeCell ref="A124:A126"/>
    <mergeCell ref="B124:B126"/>
    <mergeCell ref="C124:C126"/>
    <mergeCell ref="A127:A129"/>
    <mergeCell ref="B127:B129"/>
    <mergeCell ref="C127:C129"/>
    <mergeCell ref="A118:A120"/>
    <mergeCell ref="B118:B120"/>
    <mergeCell ref="C118:C120"/>
    <mergeCell ref="A121:A123"/>
    <mergeCell ref="B121:B123"/>
    <mergeCell ref="C121:C123"/>
    <mergeCell ref="A112:A114"/>
    <mergeCell ref="B112:B114"/>
    <mergeCell ref="C112:C114"/>
    <mergeCell ref="A115:A117"/>
    <mergeCell ref="B115:B117"/>
    <mergeCell ref="C115:C117"/>
    <mergeCell ref="A106:A108"/>
    <mergeCell ref="B106:B108"/>
    <mergeCell ref="C106:C108"/>
    <mergeCell ref="A109:A111"/>
    <mergeCell ref="B109:B111"/>
    <mergeCell ref="C109:C111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2:D2"/>
    <mergeCell ref="E2:E3"/>
    <mergeCell ref="F2:F3"/>
    <mergeCell ref="G2:G3"/>
    <mergeCell ref="H2:H3"/>
    <mergeCell ref="I2:I3"/>
    <mergeCell ref="A10:A12"/>
    <mergeCell ref="B10:B12"/>
    <mergeCell ref="C10:C12"/>
  </mergeCells>
  <phoneticPr fontId="1" type="noConversion"/>
  <pageMargins left="0.23622047244094491" right="0.15748031496062992" top="0.669291338582677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표지</vt:lpstr>
      <vt:lpstr>세입세출총괄표</vt:lpstr>
      <vt:lpstr>세입결산서</vt:lpstr>
      <vt:lpstr>세출결산서</vt:lpstr>
      <vt:lpstr>세입결산서!Print_Titles</vt:lpstr>
      <vt:lpstr>세출결산서!Print_Titles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2014-03-28T01:33:41Z</dcterms:modified>
</cp:coreProperties>
</file>