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7400" windowHeight="10530" activeTab="1"/>
  </bookViews>
  <sheets>
    <sheet name="표지" sheetId="3" r:id="rId1"/>
    <sheet name="세입세출총괄표" sheetId="4" r:id="rId2"/>
    <sheet name="세입결산서" sheetId="1" r:id="rId3"/>
    <sheet name="세출결산서" sheetId="2" r:id="rId4"/>
    <sheet name="세입세출결산총괄" sheetId="5" r:id="rId5"/>
  </sheets>
  <calcPr calcId="125725"/>
</workbook>
</file>

<file path=xl/calcChain.xml><?xml version="1.0" encoding="utf-8"?>
<calcChain xmlns="http://schemas.openxmlformats.org/spreadsheetml/2006/main">
  <c r="D29" i="5"/>
  <c r="B29"/>
  <c r="E29" s="1"/>
  <c r="D22"/>
  <c r="B22"/>
  <c r="E22" s="1"/>
  <c r="D15"/>
  <c r="B15"/>
  <c r="E15" s="1"/>
  <c r="D8"/>
  <c r="B8"/>
  <c r="J24" i="4"/>
  <c r="I23"/>
  <c r="J23" s="1"/>
  <c r="H23"/>
  <c r="J22"/>
  <c r="I21"/>
  <c r="J21" s="1"/>
  <c r="E20"/>
  <c r="I19"/>
  <c r="H19"/>
  <c r="E19"/>
  <c r="J18"/>
  <c r="D18"/>
  <c r="C18"/>
  <c r="I17"/>
  <c r="H17"/>
  <c r="J17" s="1"/>
  <c r="E17"/>
  <c r="J16"/>
  <c r="D16"/>
  <c r="C16"/>
  <c r="C5" s="1"/>
  <c r="I15"/>
  <c r="H15"/>
  <c r="J15" s="1"/>
  <c r="E15"/>
  <c r="J14"/>
  <c r="D14"/>
  <c r="C14"/>
  <c r="J13"/>
  <c r="E13"/>
  <c r="I12"/>
  <c r="H12"/>
  <c r="J12" s="1"/>
  <c r="D12"/>
  <c r="C12"/>
  <c r="J11"/>
  <c r="E11"/>
  <c r="I10"/>
  <c r="H10"/>
  <c r="J10" s="1"/>
  <c r="E10"/>
  <c r="J9"/>
  <c r="E9"/>
  <c r="J8"/>
  <c r="D8"/>
  <c r="C8"/>
  <c r="J7"/>
  <c r="E7"/>
  <c r="I6"/>
  <c r="H6"/>
  <c r="J6" s="1"/>
  <c r="D6"/>
  <c r="E6" s="1"/>
  <c r="C6"/>
  <c r="I5"/>
  <c r="D5"/>
  <c r="J19" l="1"/>
  <c r="H5"/>
  <c r="J5" s="1"/>
  <c r="E18"/>
  <c r="E16"/>
  <c r="E14"/>
  <c r="E12"/>
  <c r="E5"/>
  <c r="E8"/>
</calcChain>
</file>

<file path=xl/sharedStrings.xml><?xml version="1.0" encoding="utf-8"?>
<sst xmlns="http://schemas.openxmlformats.org/spreadsheetml/2006/main" count="437" uniqueCount="127">
  <si>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</si>
  <si>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</si>
  <si>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</si>
  <si>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</si>
  <si>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</si>
  <si>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</si>
  <si>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</si>
  <si>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</si>
  <si>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</si>
  <si>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</si>
  <si>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</si>
  <si>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</si>
  <si>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</si>
  <si>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</si>
  <si>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</si>
  <si>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</si>
  <si>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경상보조금수입</t>
  </si>
  <si>
    <t>전입금</t>
  </si>
  <si>
    <t>법인전입금</t>
  </si>
  <si>
    <t>이월금</t>
  </si>
  <si>
    <t>전년도이월금</t>
  </si>
  <si>
    <t>잡수입</t>
  </si>
  <si>
    <t>기타예금이자수입</t>
  </si>
  <si>
    <t>총  합  계</t>
  </si>
  <si>
    <t>보조금</t>
  </si>
  <si>
    <t>자부담</t>
  </si>
  <si>
    <t>세목</t>
  </si>
  <si>
    <t>사무비</t>
  </si>
  <si>
    <t>인건비</t>
  </si>
  <si>
    <t>급여</t>
  </si>
  <si>
    <t>제수당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</si>
  <si>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</si>
  <si>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</si>
  <si>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</si>
  <si>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</si>
  <si>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</si>
  <si>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</si>
  <si>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수용비및 수수료</t>
  </si>
  <si>
    <t>공공요금</t>
  </si>
  <si>
    <t>제세공과금</t>
  </si>
  <si>
    <t>재산조성비</t>
  </si>
  <si>
    <t>시설비</t>
  </si>
  <si>
    <t>자산취득비</t>
  </si>
  <si>
    <t>사업비</t>
  </si>
  <si>
    <t>생계비</t>
  </si>
  <si>
    <t>수용기관경비</t>
  </si>
  <si>
    <t>피복비</t>
  </si>
  <si>
    <t>의료비</t>
  </si>
  <si>
    <t>연료비</t>
  </si>
  <si>
    <t>사 업 결 산 서</t>
    <phoneticPr fontId="8" type="noConversion"/>
  </si>
  <si>
    <t>2012년도</t>
    <phoneticPr fontId="8" type="noConversion"/>
  </si>
  <si>
    <t xml:space="preserve"> </t>
    <phoneticPr fontId="8" type="noConversion"/>
  </si>
  <si>
    <t>&lt;단위 : 원&gt;</t>
    <phoneticPr fontId="8" type="noConversion"/>
  </si>
  <si>
    <t>세                           입</t>
    <phoneticPr fontId="8" type="noConversion"/>
  </si>
  <si>
    <t>세                         출</t>
    <phoneticPr fontId="8" type="noConversion"/>
  </si>
  <si>
    <t>과        목</t>
    <phoneticPr fontId="8" type="noConversion"/>
  </si>
  <si>
    <t>예산액</t>
    <phoneticPr fontId="8" type="noConversion"/>
  </si>
  <si>
    <t xml:space="preserve">결산액 </t>
    <phoneticPr fontId="8" type="noConversion"/>
  </si>
  <si>
    <t>예산대비</t>
    <phoneticPr fontId="8" type="noConversion"/>
  </si>
  <si>
    <t>결산액</t>
    <phoneticPr fontId="8" type="noConversion"/>
  </si>
  <si>
    <t>관</t>
    <phoneticPr fontId="8" type="noConversion"/>
  </si>
  <si>
    <t>항</t>
    <phoneticPr fontId="8" type="noConversion"/>
  </si>
  <si>
    <t>증감</t>
    <phoneticPr fontId="8" type="noConversion"/>
  </si>
  <si>
    <t>합     계</t>
    <phoneticPr fontId="8" type="noConversion"/>
  </si>
  <si>
    <t xml:space="preserve">합     계 </t>
    <phoneticPr fontId="8" type="noConversion"/>
  </si>
  <si>
    <t>입소자부담금수입</t>
    <phoneticPr fontId="8" type="noConversion"/>
  </si>
  <si>
    <t>사 무 비</t>
    <phoneticPr fontId="8" type="noConversion"/>
  </si>
  <si>
    <t xml:space="preserve"> </t>
    <phoneticPr fontId="8" type="noConversion"/>
  </si>
  <si>
    <t>입소비용수입</t>
    <phoneticPr fontId="8" type="noConversion"/>
  </si>
  <si>
    <t>인 건 비</t>
    <phoneticPr fontId="8" type="noConversion"/>
  </si>
  <si>
    <t>보조금수입</t>
    <phoneticPr fontId="8" type="noConversion"/>
  </si>
  <si>
    <t>업무추진비</t>
    <phoneticPr fontId="8" type="noConversion"/>
  </si>
  <si>
    <t>경상보조금수입</t>
    <phoneticPr fontId="8" type="noConversion"/>
  </si>
  <si>
    <t>운영비</t>
    <phoneticPr fontId="8" type="noConversion"/>
  </si>
  <si>
    <t>자본보조금수입</t>
    <phoneticPr fontId="8" type="noConversion"/>
  </si>
  <si>
    <t>재산조성비</t>
    <phoneticPr fontId="8" type="noConversion"/>
  </si>
  <si>
    <t>기타보조금수입</t>
    <phoneticPr fontId="8" type="noConversion"/>
  </si>
  <si>
    <t>시 설 비</t>
    <phoneticPr fontId="8" type="noConversion"/>
  </si>
  <si>
    <t>후원금수입</t>
    <phoneticPr fontId="8" type="noConversion"/>
  </si>
  <si>
    <t>사 업 비</t>
    <phoneticPr fontId="8" type="noConversion"/>
  </si>
  <si>
    <t>전입금</t>
    <phoneticPr fontId="8" type="noConversion"/>
  </si>
  <si>
    <t>사업비</t>
    <phoneticPr fontId="8" type="noConversion"/>
  </si>
  <si>
    <t>반환금</t>
    <phoneticPr fontId="8" type="noConversion"/>
  </si>
  <si>
    <t>이월금</t>
    <phoneticPr fontId="8" type="noConversion"/>
  </si>
  <si>
    <t>보조금반환금</t>
    <phoneticPr fontId="8" type="noConversion"/>
  </si>
  <si>
    <t>잡지출</t>
    <phoneticPr fontId="8" type="noConversion"/>
  </si>
  <si>
    <t>잡수입</t>
    <phoneticPr fontId="8" type="noConversion"/>
  </si>
  <si>
    <t>예비비</t>
    <phoneticPr fontId="8" type="noConversion"/>
  </si>
  <si>
    <t>이자수입</t>
    <phoneticPr fontId="4" type="noConversion"/>
  </si>
  <si>
    <t>예비비</t>
    <phoneticPr fontId="4" type="noConversion"/>
  </si>
  <si>
    <t>후원금</t>
    <phoneticPr fontId="8" type="noConversion"/>
  </si>
  <si>
    <t>결연후원금</t>
    <phoneticPr fontId="4" type="noConversion"/>
  </si>
  <si>
    <t>이월금</t>
    <phoneticPr fontId="4" type="noConversion"/>
  </si>
  <si>
    <t>(단위 : 원)</t>
    <phoneticPr fontId="4" type="noConversion"/>
  </si>
  <si>
    <t>2012세입결산서</t>
    <phoneticPr fontId="4" type="noConversion"/>
  </si>
  <si>
    <t>(단위 : 원)</t>
    <phoneticPr fontId="4" type="noConversion"/>
  </si>
  <si>
    <t>2012년 세출결산서</t>
    <phoneticPr fontId="4" type="noConversion"/>
  </si>
  <si>
    <t>2012년 세입세출 총괄내역</t>
    <phoneticPr fontId="4" type="noConversion"/>
  </si>
  <si>
    <t>보조금</t>
    <phoneticPr fontId="4" type="noConversion"/>
  </si>
  <si>
    <t>비고</t>
    <phoneticPr fontId="4" type="noConversion"/>
  </si>
  <si>
    <t>세입내역</t>
    <phoneticPr fontId="4" type="noConversion"/>
  </si>
  <si>
    <t>금액</t>
    <phoneticPr fontId="4" type="noConversion"/>
  </si>
  <si>
    <t>세출내역</t>
    <phoneticPr fontId="4" type="noConversion"/>
  </si>
  <si>
    <t>차인잔액</t>
    <phoneticPr fontId="4" type="noConversion"/>
  </si>
  <si>
    <t>보조금이월금 반납내역</t>
    <phoneticPr fontId="4" type="noConversion"/>
  </si>
  <si>
    <t>전년도
이월금</t>
    <phoneticPr fontId="4" type="noConversion"/>
  </si>
  <si>
    <t>이월금 반납</t>
    <phoneticPr fontId="4" type="noConversion"/>
  </si>
  <si>
    <t>2012년 세입</t>
    <phoneticPr fontId="4" type="noConversion"/>
  </si>
  <si>
    <t>2012년 세출</t>
    <phoneticPr fontId="4" type="noConversion"/>
  </si>
  <si>
    <t>계</t>
    <phoneticPr fontId="4" type="noConversion"/>
  </si>
  <si>
    <t>입소비용수입</t>
    <phoneticPr fontId="4" type="noConversion"/>
  </si>
  <si>
    <t>전년도이월금</t>
    <phoneticPr fontId="4" type="noConversion"/>
  </si>
  <si>
    <t xml:space="preserve">이월금 </t>
    <phoneticPr fontId="4" type="noConversion"/>
  </si>
  <si>
    <t>법인전입금</t>
    <phoneticPr fontId="4" type="noConversion"/>
  </si>
  <si>
    <t>후원금수입</t>
    <phoneticPr fontId="4" type="noConversion"/>
  </si>
  <si>
    <t>마르따의 집</t>
    <phoneticPr fontId="8" type="noConversion"/>
  </si>
  <si>
    <t>후원금수입</t>
  </si>
  <si>
    <t>지정후원금</t>
  </si>
  <si>
    <t>수익사업</t>
  </si>
  <si>
    <t>퇴직금 및 퇴직적립</t>
  </si>
  <si>
    <t>여비</t>
  </si>
  <si>
    <t>기타운영비</t>
  </si>
  <si>
    <t>교육재활사업비</t>
  </si>
  <si>
    <t>예비비</t>
  </si>
  <si>
    <t>보조금반환</t>
  </si>
  <si>
    <t>이자반납액 : 4,489원</t>
    <phoneticPr fontId="4" type="noConversion"/>
  </si>
  <si>
    <t>&lt;장애인공동생활가정 마르따의 집 2012년 세입세출결산 총괄결산서&gt;</t>
    <phoneticPr fontId="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</si>
</sst>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50"/>
      <name val="HY견명조"/>
      <family val="1"/>
      <charset val="129"/>
    </font>
    <font>
      <sz val="8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2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right" vertical="center" wrapText="1"/>
    </xf>
    <xf numFmtId="3" fontId="12" fillId="0" borderId="0" xfId="3" applyNumberFormat="1" applyFont="1" applyAlignment="1">
      <alignment horizontal="right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41" fontId="15" fillId="0" borderId="28" xfId="3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41" fontId="15" fillId="0" borderId="29" xfId="3" applyFont="1" applyFill="1" applyBorder="1" applyAlignment="1">
      <alignment horizontal="center" vertical="center" wrapText="1"/>
    </xf>
    <xf numFmtId="41" fontId="16" fillId="4" borderId="23" xfId="3" applyNumberFormat="1" applyFont="1" applyFill="1" applyBorder="1" applyAlignment="1">
      <alignment horizontal="right" vertical="center" wrapText="1" shrinkToFit="1"/>
    </xf>
    <xf numFmtId="41" fontId="16" fillId="4" borderId="31" xfId="3" applyFont="1" applyFill="1" applyBorder="1" applyAlignment="1">
      <alignment horizontal="right" vertical="center" wrapText="1" shrinkToFit="1"/>
    </xf>
    <xf numFmtId="176" fontId="16" fillId="4" borderId="23" xfId="3" applyNumberFormat="1" applyFont="1" applyFill="1" applyBorder="1" applyAlignment="1">
      <alignment horizontal="right" vertical="center" wrapText="1"/>
    </xf>
    <xf numFmtId="3" fontId="16" fillId="4" borderId="32" xfId="3" applyNumberFormat="1" applyFont="1" applyFill="1" applyBorder="1" applyAlignment="1">
      <alignment horizontal="right" vertical="center" wrapText="1"/>
    </xf>
    <xf numFmtId="0" fontId="17" fillId="5" borderId="33" xfId="2" applyFont="1" applyFill="1" applyBorder="1" applyAlignment="1">
      <alignment horizontal="center" vertical="center" wrapText="1"/>
    </xf>
    <xf numFmtId="0" fontId="17" fillId="5" borderId="34" xfId="2" applyFont="1" applyFill="1" applyBorder="1" applyAlignment="1">
      <alignment horizontal="center" vertical="center" wrapText="1"/>
    </xf>
    <xf numFmtId="41" fontId="17" fillId="5" borderId="35" xfId="3" applyNumberFormat="1" applyFont="1" applyFill="1" applyBorder="1" applyAlignment="1">
      <alignment horizontal="right" vertical="distributed" wrapText="1" shrinkToFit="1"/>
    </xf>
    <xf numFmtId="41" fontId="17" fillId="5" borderId="36" xfId="3" applyFont="1" applyFill="1" applyBorder="1" applyAlignment="1">
      <alignment horizontal="right" vertical="center" wrapText="1" shrinkToFit="1"/>
    </xf>
    <xf numFmtId="0" fontId="17" fillId="5" borderId="37" xfId="2" applyFont="1" applyFill="1" applyBorder="1" applyAlignment="1">
      <alignment horizontal="center" vertical="center" wrapText="1"/>
    </xf>
    <xf numFmtId="0" fontId="17" fillId="5" borderId="38" xfId="2" applyFont="1" applyFill="1" applyBorder="1" applyAlignment="1">
      <alignment horizontal="center" vertical="center" wrapText="1"/>
    </xf>
    <xf numFmtId="176" fontId="17" fillId="5" borderId="39" xfId="3" applyNumberFormat="1" applyFont="1" applyFill="1" applyBorder="1" applyAlignment="1">
      <alignment horizontal="right" vertical="center" wrapText="1"/>
    </xf>
    <xf numFmtId="176" fontId="17" fillId="5" borderId="22" xfId="3" applyNumberFormat="1" applyFont="1" applyFill="1" applyBorder="1" applyAlignment="1">
      <alignment horizontal="right" vertical="center" wrapText="1"/>
    </xf>
    <xf numFmtId="3" fontId="16" fillId="5" borderId="40" xfId="3" applyNumberFormat="1" applyFont="1" applyFill="1" applyBorder="1" applyAlignment="1">
      <alignment horizontal="right" vertical="center" wrapText="1"/>
    </xf>
    <xf numFmtId="0" fontId="17" fillId="0" borderId="33" xfId="2" applyFont="1" applyFill="1" applyBorder="1" applyAlignment="1">
      <alignment horizontal="center" vertical="center" wrapText="1"/>
    </xf>
    <xf numFmtId="0" fontId="17" fillId="0" borderId="41" xfId="2" applyFont="1" applyFill="1" applyBorder="1" applyAlignment="1">
      <alignment horizontal="center" vertical="center" wrapText="1"/>
    </xf>
    <xf numFmtId="41" fontId="17" fillId="0" borderId="42" xfId="3" applyNumberFormat="1" applyFont="1" applyFill="1" applyBorder="1" applyAlignment="1">
      <alignment horizontal="right" vertical="center" wrapText="1" shrinkToFit="1"/>
    </xf>
    <xf numFmtId="41" fontId="17" fillId="0" borderId="42" xfId="3" applyFont="1" applyFill="1" applyBorder="1" applyAlignment="1">
      <alignment horizontal="right" vertical="center" wrapText="1" shrinkToFit="1"/>
    </xf>
    <xf numFmtId="176" fontId="17" fillId="0" borderId="42" xfId="3" applyNumberFormat="1" applyFont="1" applyFill="1" applyBorder="1" applyAlignment="1">
      <alignment horizontal="right" vertical="center" wrapText="1"/>
    </xf>
    <xf numFmtId="3" fontId="16" fillId="0" borderId="43" xfId="3" applyNumberFormat="1" applyFont="1" applyFill="1" applyBorder="1" applyAlignment="1">
      <alignment horizontal="right" vertical="center" wrapText="1"/>
    </xf>
    <xf numFmtId="0" fontId="17" fillId="5" borderId="44" xfId="2" applyFont="1" applyFill="1" applyBorder="1" applyAlignment="1">
      <alignment horizontal="center" vertical="center" wrapText="1"/>
    </xf>
    <xf numFmtId="0" fontId="17" fillId="5" borderId="41" xfId="2" applyFont="1" applyFill="1" applyBorder="1" applyAlignment="1">
      <alignment horizontal="center" vertical="center" wrapText="1"/>
    </xf>
    <xf numFmtId="41" fontId="17" fillId="5" borderId="42" xfId="3" applyNumberFormat="1" applyFont="1" applyFill="1" applyBorder="1" applyAlignment="1">
      <alignment horizontal="right" vertical="center" wrapText="1" shrinkToFit="1"/>
    </xf>
    <xf numFmtId="41" fontId="17" fillId="5" borderId="42" xfId="3" applyFont="1" applyFill="1" applyBorder="1" applyAlignment="1">
      <alignment horizontal="right" vertical="center" wrapText="1" shrinkToFit="1"/>
    </xf>
    <xf numFmtId="0" fontId="15" fillId="0" borderId="33" xfId="2" applyFont="1" applyBorder="1" applyAlignment="1"/>
    <xf numFmtId="176" fontId="18" fillId="0" borderId="42" xfId="0" applyNumberFormat="1" applyFont="1" applyBorder="1" applyAlignment="1">
      <alignment horizontal="right" vertical="center" wrapText="1"/>
    </xf>
    <xf numFmtId="0" fontId="15" fillId="0" borderId="45" xfId="2" applyFont="1" applyFill="1" applyBorder="1" applyAlignment="1">
      <alignment horizontal="center" vertical="center"/>
    </xf>
    <xf numFmtId="0" fontId="17" fillId="5" borderId="46" xfId="2" applyFont="1" applyFill="1" applyBorder="1" applyAlignment="1">
      <alignment horizontal="center" vertical="center" wrapText="1"/>
    </xf>
    <xf numFmtId="176" fontId="17" fillId="5" borderId="42" xfId="3" applyNumberFormat="1" applyFont="1" applyFill="1" applyBorder="1" applyAlignment="1">
      <alignment horizontal="right" vertical="center" wrapText="1"/>
    </xf>
    <xf numFmtId="41" fontId="17" fillId="5" borderId="42" xfId="3" applyNumberFormat="1" applyFont="1" applyFill="1" applyBorder="1" applyAlignment="1">
      <alignment horizontal="right" vertical="center" wrapText="1"/>
    </xf>
    <xf numFmtId="3" fontId="16" fillId="5" borderId="43" xfId="3" applyNumberFormat="1" applyFont="1" applyFill="1" applyBorder="1" applyAlignment="1">
      <alignment horizontal="right" vertical="center" wrapText="1"/>
    </xf>
    <xf numFmtId="0" fontId="17" fillId="0" borderId="47" xfId="2" applyFont="1" applyFill="1" applyBorder="1" applyAlignment="1">
      <alignment horizontal="center" vertical="center" wrapText="1"/>
    </xf>
    <xf numFmtId="0" fontId="17" fillId="5" borderId="48" xfId="2" applyFont="1" applyFill="1" applyBorder="1" applyAlignment="1">
      <alignment horizontal="center" vertical="center" wrapText="1"/>
    </xf>
    <xf numFmtId="0" fontId="17" fillId="5" borderId="36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7" fillId="0" borderId="34" xfId="2" applyFont="1" applyFill="1" applyBorder="1" applyAlignment="1">
      <alignment horizontal="center" vertical="center" wrapText="1"/>
    </xf>
    <xf numFmtId="176" fontId="17" fillId="0" borderId="35" xfId="3" applyNumberFormat="1" applyFont="1" applyFill="1" applyBorder="1" applyAlignment="1">
      <alignment horizontal="right" vertical="center" wrapText="1"/>
    </xf>
    <xf numFmtId="3" fontId="16" fillId="0" borderId="49" xfId="3" applyNumberFormat="1" applyFont="1" applyFill="1" applyBorder="1" applyAlignment="1">
      <alignment horizontal="right" vertical="center" wrapText="1"/>
    </xf>
    <xf numFmtId="0" fontId="17" fillId="0" borderId="45" xfId="2" applyFont="1" applyFill="1" applyBorder="1" applyAlignment="1">
      <alignment horizontal="center" vertical="center" wrapText="1"/>
    </xf>
    <xf numFmtId="0" fontId="17" fillId="0" borderId="50" xfId="2" applyFont="1" applyFill="1" applyBorder="1" applyAlignment="1">
      <alignment horizontal="center" vertical="center" wrapText="1"/>
    </xf>
    <xf numFmtId="41" fontId="17" fillId="0" borderId="51" xfId="3" applyNumberFormat="1" applyFont="1" applyFill="1" applyBorder="1" applyAlignment="1">
      <alignment horizontal="right" vertical="center" wrapText="1" shrinkToFit="1"/>
    </xf>
    <xf numFmtId="41" fontId="17" fillId="0" borderId="51" xfId="3" applyFont="1" applyFill="1" applyBorder="1" applyAlignment="1">
      <alignment horizontal="right" vertical="center" wrapText="1" shrinkToFit="1"/>
    </xf>
    <xf numFmtId="0" fontId="17" fillId="0" borderId="52" xfId="2" applyFont="1" applyFill="1" applyBorder="1" applyAlignment="1">
      <alignment horizontal="center" vertical="center" wrapText="1"/>
    </xf>
    <xf numFmtId="0" fontId="17" fillId="0" borderId="53" xfId="2" applyFont="1" applyFill="1" applyBorder="1" applyAlignment="1">
      <alignment horizontal="center" vertical="center" wrapText="1"/>
    </xf>
    <xf numFmtId="0" fontId="17" fillId="0" borderId="48" xfId="2" applyFont="1" applyFill="1" applyBorder="1" applyAlignment="1">
      <alignment horizontal="center" vertical="center" wrapText="1"/>
    </xf>
    <xf numFmtId="0" fontId="17" fillId="0" borderId="54" xfId="2" applyFont="1" applyFill="1" applyBorder="1" applyAlignment="1">
      <alignment horizontal="center" vertical="center" wrapText="1"/>
    </xf>
    <xf numFmtId="0" fontId="17" fillId="0" borderId="55" xfId="2" applyFont="1" applyFill="1" applyBorder="1" applyAlignment="1">
      <alignment horizontal="center" vertical="center" wrapText="1"/>
    </xf>
    <xf numFmtId="41" fontId="17" fillId="0" borderId="56" xfId="3" applyNumberFormat="1" applyFont="1" applyFill="1" applyBorder="1" applyAlignment="1">
      <alignment horizontal="right" vertical="center" wrapText="1" shrinkToFit="1"/>
    </xf>
    <xf numFmtId="176" fontId="18" fillId="0" borderId="56" xfId="0" applyNumberFormat="1" applyFont="1" applyBorder="1" applyAlignment="1">
      <alignment horizontal="right" vertical="center" wrapText="1"/>
    </xf>
    <xf numFmtId="41" fontId="17" fillId="0" borderId="56" xfId="3" applyFont="1" applyFill="1" applyBorder="1" applyAlignment="1">
      <alignment horizontal="right" vertical="center" wrapText="1" shrinkToFit="1"/>
    </xf>
    <xf numFmtId="0" fontId="17" fillId="0" borderId="57" xfId="2" applyFont="1" applyFill="1" applyBorder="1" applyAlignment="1">
      <alignment horizontal="center" vertical="center" wrapText="1"/>
    </xf>
    <xf numFmtId="0" fontId="17" fillId="0" borderId="58" xfId="2" applyFont="1" applyFill="1" applyBorder="1" applyAlignment="1">
      <alignment horizontal="center" vertical="center" wrapText="1"/>
    </xf>
    <xf numFmtId="176" fontId="17" fillId="0" borderId="56" xfId="3" applyNumberFormat="1" applyFont="1" applyFill="1" applyBorder="1" applyAlignment="1">
      <alignment horizontal="right" vertical="center" wrapText="1"/>
    </xf>
    <xf numFmtId="3" fontId="16" fillId="0" borderId="59" xfId="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41" fontId="23" fillId="6" borderId="23" xfId="1" applyFont="1" applyFill="1" applyBorder="1" applyAlignment="1">
      <alignment horizontal="center" vertical="center"/>
    </xf>
    <xf numFmtId="41" fontId="23" fillId="6" borderId="60" xfId="1" applyFont="1" applyFill="1" applyBorder="1" applyAlignment="1">
      <alignment vertical="center"/>
    </xf>
    <xf numFmtId="41" fontId="23" fillId="6" borderId="61" xfId="1" applyFont="1" applyFill="1" applyBorder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41" fontId="0" fillId="0" borderId="23" xfId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41" fontId="23" fillId="7" borderId="23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1" fontId="0" fillId="0" borderId="60" xfId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1" fillId="0" borderId="65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1" fontId="0" fillId="0" borderId="65" xfId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" vertical="center" wrapText="1" shrinkToFit="1"/>
    </xf>
    <xf numFmtId="0" fontId="9" fillId="0" borderId="0" xfId="2" applyFont="1" applyAlignment="1">
      <alignment horizontal="center" vertical="center" wrapText="1" shrinkToFit="1"/>
    </xf>
    <xf numFmtId="0" fontId="10" fillId="0" borderId="0" xfId="2" applyFont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 shrinkToFit="1"/>
    </xf>
    <xf numFmtId="0" fontId="16" fillId="4" borderId="30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2" fillId="0" borderId="16" xfId="2" applyFont="1" applyBorder="1" applyAlignment="1">
      <alignment horizontal="left" vertical="center" wrapText="1"/>
    </xf>
    <xf numFmtId="0" fontId="13" fillId="0" borderId="16" xfId="2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4" fillId="0" borderId="17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15" fillId="0" borderId="22" xfId="2" applyFont="1" applyBorder="1"/>
    <xf numFmtId="41" fontId="15" fillId="0" borderId="23" xfId="3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3" fillId="6" borderId="60" xfId="0" applyFont="1" applyFill="1" applyBorder="1" applyAlignment="1">
      <alignment horizontal="center" vertical="center"/>
    </xf>
    <xf numFmtId="0" fontId="23" fillId="6" borderId="61" xfId="0" applyFont="1" applyFill="1" applyBorder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3" sqref="M23"/>
    </sheetView>
  </sheetViews>
  <sheetFormatPr defaultRowHeight="16.5"/>
  <sheetData>
    <row r="1" spans="1:1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09" t="s">
        <v>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2"/>
      <c r="N2" s="2"/>
      <c r="O2" s="2"/>
      <c r="P2" s="2"/>
    </row>
    <row r="3" spans="1:16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"/>
      <c r="N3" s="2"/>
      <c r="O3" s="2"/>
      <c r="P3" s="2"/>
    </row>
    <row r="4" spans="1:16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2"/>
      <c r="N4" s="2"/>
      <c r="O4" s="2"/>
      <c r="P4" s="2"/>
    </row>
    <row r="5" spans="1:16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2"/>
      <c r="N5" s="2"/>
      <c r="O5" s="2"/>
      <c r="P5" s="2"/>
    </row>
    <row r="6" spans="1:16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2"/>
      <c r="N6" s="2"/>
      <c r="O6" s="2"/>
      <c r="P6" s="2"/>
    </row>
    <row r="7" spans="1:16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  <c r="O7" s="2"/>
      <c r="P7" s="2"/>
    </row>
    <row r="8" spans="1:16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</row>
    <row r="9" spans="1:16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</row>
    <row r="10" spans="1:16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2"/>
      <c r="P10" s="2"/>
    </row>
    <row r="11" spans="1:16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</row>
    <row r="12" spans="1:16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</row>
    <row r="13" spans="1:16">
      <c r="A13" s="110" t="s">
        <v>50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2"/>
      <c r="N13" s="2"/>
      <c r="O13" s="2"/>
      <c r="P13" s="2"/>
    </row>
    <row r="14" spans="1:16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"/>
      <c r="N14" s="2"/>
      <c r="O14" s="2"/>
      <c r="P14" s="2"/>
    </row>
    <row r="15" spans="1:16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</row>
    <row r="19" spans="1:16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</row>
    <row r="20" spans="1:16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</row>
    <row r="21" spans="1:16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</row>
    <row r="22" spans="1:16" ht="21.75">
      <c r="A22" s="2"/>
      <c r="B22" s="111" t="s">
        <v>51</v>
      </c>
      <c r="C22" s="111"/>
      <c r="D22" s="111"/>
      <c r="E22" s="111"/>
      <c r="F22" s="111"/>
      <c r="G22" s="111"/>
      <c r="H22" s="3"/>
      <c r="I22" s="3"/>
      <c r="J22" s="3"/>
      <c r="K22" s="3"/>
      <c r="L22" s="3"/>
      <c r="M22" s="2"/>
      <c r="N22" s="2"/>
      <c r="O22" s="2"/>
      <c r="P22" s="2"/>
    </row>
    <row r="23" spans="1:16" ht="38.25">
      <c r="A23" s="112" t="s">
        <v>115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2"/>
      <c r="N23" s="2"/>
      <c r="O23" s="2"/>
      <c r="P23" s="2"/>
    </row>
    <row r="24" spans="1:16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4">
    <mergeCell ref="A2:L6"/>
    <mergeCell ref="A13:L14"/>
    <mergeCell ref="B22:G22"/>
    <mergeCell ref="A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19" sqref="E19"/>
    </sheetView>
  </sheetViews>
  <sheetFormatPr defaultRowHeight="16.5"/>
  <cols>
    <col min="2" max="2" width="11.125" customWidth="1"/>
    <col min="3" max="3" width="10.25" customWidth="1"/>
    <col min="4" max="4" width="10.5" customWidth="1"/>
    <col min="5" max="5" width="10.625" customWidth="1"/>
    <col min="8" max="8" width="11" customWidth="1"/>
    <col min="9" max="9" width="11.75" customWidth="1"/>
    <col min="10" max="10" width="11.125" customWidth="1"/>
  </cols>
  <sheetData>
    <row r="1" spans="1:11" ht="17.25" thickBot="1">
      <c r="A1" s="116" t="s">
        <v>126</v>
      </c>
      <c r="B1" s="117"/>
      <c r="C1" s="118"/>
      <c r="D1" s="118"/>
      <c r="E1" s="118"/>
      <c r="F1" s="4"/>
      <c r="G1" s="4"/>
      <c r="H1" s="5"/>
      <c r="I1" s="5"/>
      <c r="J1" s="6" t="s">
        <v>52</v>
      </c>
    </row>
    <row r="2" spans="1:11" ht="17.25" thickTop="1">
      <c r="A2" s="119" t="s">
        <v>53</v>
      </c>
      <c r="B2" s="120"/>
      <c r="C2" s="120"/>
      <c r="D2" s="120"/>
      <c r="E2" s="120"/>
      <c r="F2" s="121" t="s">
        <v>54</v>
      </c>
      <c r="G2" s="120"/>
      <c r="H2" s="120"/>
      <c r="I2" s="120"/>
      <c r="J2" s="122"/>
    </row>
    <row r="3" spans="1:11">
      <c r="A3" s="123" t="s">
        <v>55</v>
      </c>
      <c r="B3" s="124"/>
      <c r="C3" s="125" t="s">
        <v>56</v>
      </c>
      <c r="D3" s="125" t="s">
        <v>57</v>
      </c>
      <c r="E3" s="7" t="s">
        <v>58</v>
      </c>
      <c r="F3" s="127" t="s">
        <v>55</v>
      </c>
      <c r="G3" s="124"/>
      <c r="H3" s="125" t="s">
        <v>56</v>
      </c>
      <c r="I3" s="125" t="s">
        <v>59</v>
      </c>
      <c r="J3" s="8" t="s">
        <v>58</v>
      </c>
    </row>
    <row r="4" spans="1:11">
      <c r="A4" s="9" t="s">
        <v>60</v>
      </c>
      <c r="B4" s="10" t="s">
        <v>61</v>
      </c>
      <c r="C4" s="126"/>
      <c r="D4" s="126"/>
      <c r="E4" s="11" t="s">
        <v>62</v>
      </c>
      <c r="F4" s="12" t="s">
        <v>60</v>
      </c>
      <c r="G4" s="10" t="s">
        <v>61</v>
      </c>
      <c r="H4" s="126"/>
      <c r="I4" s="126"/>
      <c r="J4" s="13" t="s">
        <v>62</v>
      </c>
    </row>
    <row r="5" spans="1:11">
      <c r="A5" s="113" t="s">
        <v>63</v>
      </c>
      <c r="B5" s="114"/>
      <c r="C5" s="14">
        <f>SUM(C6+C8+C12+C14+C16+C18)</f>
        <v>65557481</v>
      </c>
      <c r="D5" s="14">
        <f>SUM(D6+D8+D12+D14+D16+D18)</f>
        <v>65356437</v>
      </c>
      <c r="E5" s="15">
        <f t="shared" ref="E5:E20" si="0">D5-C5</f>
        <v>-201044</v>
      </c>
      <c r="F5" s="114" t="s">
        <v>64</v>
      </c>
      <c r="G5" s="114"/>
      <c r="H5" s="16">
        <f>SUM(H6+H10+H12+H15+H17+H19)</f>
        <v>65557481</v>
      </c>
      <c r="I5" s="16">
        <f>SUM(I6+I10+I12+I15+I17+I23+I19+I21)</f>
        <v>60316099</v>
      </c>
      <c r="J5" s="17">
        <f t="shared" ref="J5:J24" si="1">I5-H5</f>
        <v>-5241382</v>
      </c>
    </row>
    <row r="6" spans="1:11" ht="21">
      <c r="A6" s="18" t="s">
        <v>65</v>
      </c>
      <c r="B6" s="19"/>
      <c r="C6" s="20">
        <f>C7</f>
        <v>7200000</v>
      </c>
      <c r="D6" s="20">
        <f>D7</f>
        <v>7200000</v>
      </c>
      <c r="E6" s="21">
        <f t="shared" si="0"/>
        <v>0</v>
      </c>
      <c r="F6" s="22" t="s">
        <v>66</v>
      </c>
      <c r="G6" s="23"/>
      <c r="H6" s="24">
        <f>SUM(H7:H9)</f>
        <v>38010390</v>
      </c>
      <c r="I6" s="25">
        <f>SUM(I7:I9)</f>
        <v>35686130</v>
      </c>
      <c r="J6" s="26">
        <f t="shared" si="1"/>
        <v>-2324260</v>
      </c>
    </row>
    <row r="7" spans="1:11" ht="23.25" customHeight="1">
      <c r="A7" s="27" t="s">
        <v>67</v>
      </c>
      <c r="B7" s="28" t="s">
        <v>68</v>
      </c>
      <c r="C7" s="29">
        <v>7200000</v>
      </c>
      <c r="D7" s="29">
        <v>7200000</v>
      </c>
      <c r="E7" s="30">
        <f t="shared" si="0"/>
        <v>0</v>
      </c>
      <c r="F7" s="115"/>
      <c r="G7" s="28" t="s">
        <v>69</v>
      </c>
      <c r="H7" s="31">
        <v>30237840</v>
      </c>
      <c r="I7" s="31">
        <v>30037840</v>
      </c>
      <c r="J7" s="32">
        <f t="shared" si="1"/>
        <v>-200000</v>
      </c>
      <c r="K7" s="1"/>
    </row>
    <row r="8" spans="1:11" ht="17.25" customHeight="1">
      <c r="A8" s="33" t="s">
        <v>70</v>
      </c>
      <c r="B8" s="34" t="s">
        <v>67</v>
      </c>
      <c r="C8" s="35">
        <f>SUM(C9:C11)</f>
        <v>50233000</v>
      </c>
      <c r="D8" s="35">
        <f>SUM(D9:D11)</f>
        <v>50033000</v>
      </c>
      <c r="E8" s="36">
        <f t="shared" si="0"/>
        <v>-200000</v>
      </c>
      <c r="F8" s="115"/>
      <c r="G8" s="28" t="s">
        <v>71</v>
      </c>
      <c r="H8" s="31">
        <v>90000</v>
      </c>
      <c r="I8" s="31">
        <v>89980</v>
      </c>
      <c r="J8" s="32">
        <f t="shared" si="1"/>
        <v>-20</v>
      </c>
    </row>
    <row r="9" spans="1:11">
      <c r="A9" s="37"/>
      <c r="B9" s="28" t="s">
        <v>72</v>
      </c>
      <c r="C9" s="29">
        <v>50233000</v>
      </c>
      <c r="D9" s="38">
        <v>50033000</v>
      </c>
      <c r="E9" s="30">
        <f t="shared" si="0"/>
        <v>-200000</v>
      </c>
      <c r="F9" s="115"/>
      <c r="G9" s="28" t="s">
        <v>73</v>
      </c>
      <c r="H9" s="31">
        <v>7682550</v>
      </c>
      <c r="I9" s="38">
        <v>5558310</v>
      </c>
      <c r="J9" s="32">
        <f t="shared" si="1"/>
        <v>-2124240</v>
      </c>
    </row>
    <row r="10" spans="1:11">
      <c r="A10" s="39"/>
      <c r="B10" s="28" t="s">
        <v>74</v>
      </c>
      <c r="C10" s="29">
        <v>0</v>
      </c>
      <c r="D10" s="29">
        <v>0</v>
      </c>
      <c r="E10" s="30">
        <f t="shared" si="0"/>
        <v>0</v>
      </c>
      <c r="F10" s="40" t="s">
        <v>75</v>
      </c>
      <c r="G10" s="34"/>
      <c r="H10" s="41">
        <f>SUM(H11)</f>
        <v>3500000</v>
      </c>
      <c r="I10" s="42">
        <f>SUM(I11)</f>
        <v>3495100</v>
      </c>
      <c r="J10" s="43">
        <f t="shared" si="1"/>
        <v>-4900</v>
      </c>
    </row>
    <row r="11" spans="1:11">
      <c r="A11" s="27" t="s">
        <v>67</v>
      </c>
      <c r="B11" s="28" t="s">
        <v>76</v>
      </c>
      <c r="C11" s="29">
        <v>0</v>
      </c>
      <c r="D11" s="29">
        <v>0</v>
      </c>
      <c r="E11" s="30">
        <f t="shared" si="0"/>
        <v>0</v>
      </c>
      <c r="F11" s="44"/>
      <c r="G11" s="28" t="s">
        <v>77</v>
      </c>
      <c r="H11" s="31">
        <v>3500000</v>
      </c>
      <c r="I11" s="31">
        <v>3495100</v>
      </c>
      <c r="J11" s="32">
        <f t="shared" si="1"/>
        <v>-4900</v>
      </c>
    </row>
    <row r="12" spans="1:11">
      <c r="A12" s="45" t="s">
        <v>78</v>
      </c>
      <c r="B12" s="34" t="s">
        <v>67</v>
      </c>
      <c r="C12" s="36">
        <f>C13</f>
        <v>200000</v>
      </c>
      <c r="D12" s="36">
        <f>D13</f>
        <v>200000</v>
      </c>
      <c r="E12" s="36">
        <f t="shared" si="0"/>
        <v>0</v>
      </c>
      <c r="F12" s="46" t="s">
        <v>79</v>
      </c>
      <c r="G12" s="34"/>
      <c r="H12" s="41">
        <f>SUM(H13:H14)</f>
        <v>24037602</v>
      </c>
      <c r="I12" s="41">
        <f>SUM(I13:I14)</f>
        <v>21130380</v>
      </c>
      <c r="J12" s="43">
        <f t="shared" si="1"/>
        <v>-2907222</v>
      </c>
    </row>
    <row r="13" spans="1:11">
      <c r="A13" s="27"/>
      <c r="B13" s="28" t="s">
        <v>78</v>
      </c>
      <c r="C13" s="29">
        <v>200000</v>
      </c>
      <c r="D13" s="38">
        <v>200000</v>
      </c>
      <c r="E13" s="30">
        <f t="shared" si="0"/>
        <v>0</v>
      </c>
      <c r="F13" s="47"/>
      <c r="G13" s="28" t="s">
        <v>73</v>
      </c>
      <c r="H13" s="31">
        <v>18550110</v>
      </c>
      <c r="I13" s="38">
        <v>16080360</v>
      </c>
      <c r="J13" s="32">
        <f t="shared" si="1"/>
        <v>-2469750</v>
      </c>
    </row>
    <row r="14" spans="1:11">
      <c r="A14" s="45" t="s">
        <v>80</v>
      </c>
      <c r="B14" s="34" t="s">
        <v>67</v>
      </c>
      <c r="C14" s="36">
        <f>C15</f>
        <v>1695560</v>
      </c>
      <c r="D14" s="36">
        <f>D15</f>
        <v>1695560</v>
      </c>
      <c r="E14" s="36">
        <f t="shared" si="0"/>
        <v>0</v>
      </c>
      <c r="F14" s="47"/>
      <c r="G14" s="28" t="s">
        <v>81</v>
      </c>
      <c r="H14" s="31">
        <v>5487492</v>
      </c>
      <c r="I14" s="38">
        <v>5050020</v>
      </c>
      <c r="J14" s="32">
        <f t="shared" si="1"/>
        <v>-437472</v>
      </c>
    </row>
    <row r="15" spans="1:11">
      <c r="A15" s="27"/>
      <c r="B15" s="28" t="s">
        <v>80</v>
      </c>
      <c r="C15" s="29">
        <v>1695560</v>
      </c>
      <c r="D15" s="38">
        <v>1695560</v>
      </c>
      <c r="E15" s="30">
        <f t="shared" si="0"/>
        <v>0</v>
      </c>
      <c r="F15" s="40" t="s">
        <v>82</v>
      </c>
      <c r="G15" s="34"/>
      <c r="H15" s="41">
        <f>SUM(H16)</f>
        <v>4489</v>
      </c>
      <c r="I15" s="41">
        <f>SUM(I16)</f>
        <v>4489</v>
      </c>
      <c r="J15" s="43">
        <f t="shared" si="1"/>
        <v>0</v>
      </c>
    </row>
    <row r="16" spans="1:11">
      <c r="A16" s="45" t="s">
        <v>83</v>
      </c>
      <c r="B16" s="34" t="s">
        <v>67</v>
      </c>
      <c r="C16" s="36">
        <f>C17</f>
        <v>6214921</v>
      </c>
      <c r="D16" s="36">
        <f>D17</f>
        <v>6214921</v>
      </c>
      <c r="E16" s="36">
        <f t="shared" si="0"/>
        <v>0</v>
      </c>
      <c r="F16" s="44"/>
      <c r="G16" s="28" t="s">
        <v>84</v>
      </c>
      <c r="H16" s="31">
        <v>4489</v>
      </c>
      <c r="I16" s="31">
        <v>4489</v>
      </c>
      <c r="J16" s="32">
        <f t="shared" si="1"/>
        <v>0</v>
      </c>
    </row>
    <row r="17" spans="1:10">
      <c r="A17" s="27"/>
      <c r="B17" s="28" t="s">
        <v>83</v>
      </c>
      <c r="C17" s="29">
        <v>6214921</v>
      </c>
      <c r="D17" s="29">
        <v>6214921</v>
      </c>
      <c r="E17" s="30">
        <f t="shared" si="0"/>
        <v>0</v>
      </c>
      <c r="F17" s="46" t="s">
        <v>85</v>
      </c>
      <c r="G17" s="34"/>
      <c r="H17" s="41">
        <f>SUM(H18)</f>
        <v>0</v>
      </c>
      <c r="I17" s="42">
        <f>SUM(I18)</f>
        <v>0</v>
      </c>
      <c r="J17" s="43">
        <f t="shared" si="1"/>
        <v>0</v>
      </c>
    </row>
    <row r="18" spans="1:10">
      <c r="A18" s="45" t="s">
        <v>86</v>
      </c>
      <c r="B18" s="34" t="s">
        <v>67</v>
      </c>
      <c r="C18" s="36">
        <f>C19+C20</f>
        <v>14000</v>
      </c>
      <c r="D18" s="36">
        <f>D19+D20</f>
        <v>12956</v>
      </c>
      <c r="E18" s="36">
        <f t="shared" si="0"/>
        <v>-1044</v>
      </c>
      <c r="F18" s="47"/>
      <c r="G18" s="48" t="s">
        <v>85</v>
      </c>
      <c r="H18" s="49">
        <v>0</v>
      </c>
      <c r="I18" s="38">
        <v>0</v>
      </c>
      <c r="J18" s="50">
        <f t="shared" si="1"/>
        <v>0</v>
      </c>
    </row>
    <row r="19" spans="1:10">
      <c r="A19" s="51"/>
      <c r="B19" s="52" t="s">
        <v>86</v>
      </c>
      <c r="C19" s="53">
        <v>0</v>
      </c>
      <c r="D19" s="53">
        <v>0</v>
      </c>
      <c r="E19" s="54">
        <f t="shared" si="0"/>
        <v>0</v>
      </c>
      <c r="F19" s="46" t="s">
        <v>87</v>
      </c>
      <c r="G19" s="34"/>
      <c r="H19" s="41">
        <f>H20</f>
        <v>5000</v>
      </c>
      <c r="I19" s="42">
        <f>SUM(I20)</f>
        <v>0</v>
      </c>
      <c r="J19" s="43">
        <f t="shared" si="1"/>
        <v>-5000</v>
      </c>
    </row>
    <row r="20" spans="1:10">
      <c r="A20" s="55"/>
      <c r="B20" s="28" t="s">
        <v>88</v>
      </c>
      <c r="C20" s="29">
        <v>14000</v>
      </c>
      <c r="D20" s="38">
        <v>12956</v>
      </c>
      <c r="E20" s="30">
        <f t="shared" si="0"/>
        <v>-1044</v>
      </c>
      <c r="F20" s="47"/>
      <c r="G20" s="48" t="s">
        <v>89</v>
      </c>
      <c r="H20" s="49">
        <v>5000</v>
      </c>
      <c r="I20" s="38">
        <v>0</v>
      </c>
      <c r="J20" s="50"/>
    </row>
    <row r="21" spans="1:10">
      <c r="A21" s="56"/>
      <c r="B21" s="28"/>
      <c r="C21" s="29"/>
      <c r="D21" s="38"/>
      <c r="E21" s="30"/>
      <c r="F21" s="46" t="s">
        <v>90</v>
      </c>
      <c r="G21" s="34"/>
      <c r="H21" s="41">
        <v>0</v>
      </c>
      <c r="I21" s="42">
        <f>SUM(I22)</f>
        <v>0</v>
      </c>
      <c r="J21" s="43">
        <f t="shared" ref="J21" si="2">I21-H21</f>
        <v>0</v>
      </c>
    </row>
    <row r="22" spans="1:10">
      <c r="A22" s="56"/>
      <c r="B22" s="28"/>
      <c r="C22" s="29"/>
      <c r="D22" s="38"/>
      <c r="E22" s="30"/>
      <c r="F22" s="47"/>
      <c r="G22" s="48" t="s">
        <v>91</v>
      </c>
      <c r="H22" s="49"/>
      <c r="I22" s="38">
        <v>0</v>
      </c>
      <c r="J22" s="50">
        <f t="shared" si="1"/>
        <v>0</v>
      </c>
    </row>
    <row r="23" spans="1:10">
      <c r="A23" s="57"/>
      <c r="B23" s="52"/>
      <c r="C23" s="53"/>
      <c r="D23" s="38"/>
      <c r="E23" s="54"/>
      <c r="F23" s="46" t="s">
        <v>83</v>
      </c>
      <c r="G23" s="34"/>
      <c r="H23" s="41">
        <f>SUM(H24)</f>
        <v>0</v>
      </c>
      <c r="I23" s="42">
        <f>SUM(I24)</f>
        <v>0</v>
      </c>
      <c r="J23" s="43">
        <f t="shared" si="1"/>
        <v>0</v>
      </c>
    </row>
    <row r="24" spans="1:10" ht="17.25" thickBot="1">
      <c r="A24" s="58"/>
      <c r="B24" s="59"/>
      <c r="C24" s="60"/>
      <c r="D24" s="61"/>
      <c r="E24" s="62"/>
      <c r="F24" s="63"/>
      <c r="G24" s="64" t="s">
        <v>92</v>
      </c>
      <c r="H24" s="65">
        <v>0</v>
      </c>
      <c r="I24" s="61">
        <v>0</v>
      </c>
      <c r="J24" s="66">
        <f t="shared" si="1"/>
        <v>0</v>
      </c>
    </row>
    <row r="25" spans="1:10" ht="17.25" thickTop="1"/>
  </sheetData>
  <mergeCells count="12">
    <mergeCell ref="A5:B5"/>
    <mergeCell ref="F5:G5"/>
    <mergeCell ref="F7:F9"/>
    <mergeCell ref="A1:E1"/>
    <mergeCell ref="A2:E2"/>
    <mergeCell ref="F2:J2"/>
    <mergeCell ref="A3:B3"/>
    <mergeCell ref="C3:C4"/>
    <mergeCell ref="D3:D4"/>
    <mergeCell ref="F3:G3"/>
    <mergeCell ref="H3:H4"/>
    <mergeCell ref="I3:I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J14" sqref="J14"/>
    </sheetView>
  </sheetViews>
  <sheetFormatPr defaultRowHeight="16.5"/>
  <cols>
    <col min="1" max="1" width="11.75" customWidth="1"/>
    <col min="2" max="2" width="11" customWidth="1"/>
    <col min="3" max="3" width="9.875" customWidth="1"/>
    <col min="4" max="4" width="8.5" customWidth="1"/>
    <col min="5" max="5" width="12.75" customWidth="1"/>
    <col min="6" max="6" width="15" customWidth="1"/>
    <col min="7" max="7" width="10.875" customWidth="1"/>
    <col min="8" max="8" width="15.125" customWidth="1"/>
  </cols>
  <sheetData>
    <row r="1" spans="1:8" s="1" customFormat="1" ht="42.75" customHeight="1">
      <c r="B1" s="147" t="s">
        <v>94</v>
      </c>
      <c r="C1" s="148"/>
      <c r="D1" s="148"/>
      <c r="E1" s="148"/>
      <c r="F1" s="148"/>
      <c r="G1" s="148"/>
      <c r="H1" s="67" t="s">
        <v>95</v>
      </c>
    </row>
    <row r="2" spans="1:8">
      <c r="A2" s="144" t="s">
        <v>0</v>
      </c>
      <c r="B2" s="145"/>
      <c r="C2" s="146"/>
      <c r="D2" s="128" t="s">
        <v>1</v>
      </c>
      <c r="E2" s="128" t="s">
        <v>2</v>
      </c>
      <c r="F2" s="128" t="s">
        <v>3</v>
      </c>
      <c r="G2" s="128" t="s">
        <v>4</v>
      </c>
      <c r="H2" s="128" t="s">
        <v>5</v>
      </c>
    </row>
    <row r="3" spans="1:8">
      <c r="A3" s="89" t="s">
        <v>6</v>
      </c>
      <c r="B3" s="89" t="s">
        <v>7</v>
      </c>
      <c r="C3" s="89" t="s">
        <v>8</v>
      </c>
      <c r="D3" s="129"/>
      <c r="E3" s="129"/>
      <c r="F3" s="129"/>
      <c r="G3" s="129"/>
      <c r="H3" s="129"/>
    </row>
    <row r="4" spans="1:8" ht="16.5" customHeight="1">
      <c r="A4" s="130" t="s">
        <v>9</v>
      </c>
      <c r="B4" s="130" t="s">
        <v>10</v>
      </c>
      <c r="C4" s="130" t="s">
        <v>10</v>
      </c>
      <c r="D4" s="90" t="s">
        <v>11</v>
      </c>
      <c r="E4" s="91">
        <v>0</v>
      </c>
      <c r="F4" s="91">
        <v>7200000</v>
      </c>
      <c r="G4" s="91">
        <v>0</v>
      </c>
      <c r="H4" s="91">
        <v>7200000</v>
      </c>
    </row>
    <row r="5" spans="1:8">
      <c r="A5" s="131"/>
      <c r="B5" s="131"/>
      <c r="C5" s="131"/>
      <c r="D5" s="92" t="s">
        <v>12</v>
      </c>
      <c r="E5" s="93">
        <v>0</v>
      </c>
      <c r="F5" s="93">
        <v>7200000</v>
      </c>
      <c r="G5" s="93">
        <v>0</v>
      </c>
      <c r="H5" s="93">
        <v>7200000</v>
      </c>
    </row>
    <row r="6" spans="1:8">
      <c r="A6" s="131"/>
      <c r="B6" s="131"/>
      <c r="C6" s="132"/>
      <c r="D6" s="92" t="s">
        <v>13</v>
      </c>
      <c r="E6" s="93">
        <v>0</v>
      </c>
      <c r="F6" s="93">
        <v>0</v>
      </c>
      <c r="G6" s="93">
        <v>0</v>
      </c>
      <c r="H6" s="93">
        <v>0</v>
      </c>
    </row>
    <row r="7" spans="1:8">
      <c r="A7" s="133"/>
      <c r="B7" s="133"/>
      <c r="C7" s="130" t="s">
        <v>14</v>
      </c>
      <c r="D7" s="92" t="s">
        <v>11</v>
      </c>
      <c r="E7" s="93">
        <v>0</v>
      </c>
      <c r="F7" s="93">
        <v>7200000</v>
      </c>
      <c r="G7" s="93">
        <v>0</v>
      </c>
      <c r="H7" s="93">
        <v>7200000</v>
      </c>
    </row>
    <row r="8" spans="1:8">
      <c r="A8" s="133"/>
      <c r="B8" s="133"/>
      <c r="C8" s="131"/>
      <c r="D8" s="92" t="s">
        <v>12</v>
      </c>
      <c r="E8" s="93">
        <v>0</v>
      </c>
      <c r="F8" s="93">
        <v>7200000</v>
      </c>
      <c r="G8" s="93">
        <v>0</v>
      </c>
      <c r="H8" s="93">
        <v>7200000</v>
      </c>
    </row>
    <row r="9" spans="1:8">
      <c r="A9" s="133"/>
      <c r="B9" s="134"/>
      <c r="C9" s="132"/>
      <c r="D9" s="94" t="s">
        <v>13</v>
      </c>
      <c r="E9" s="95">
        <v>0</v>
      </c>
      <c r="F9" s="95">
        <v>0</v>
      </c>
      <c r="G9" s="95">
        <v>0</v>
      </c>
      <c r="H9" s="95">
        <v>0</v>
      </c>
    </row>
    <row r="10" spans="1:8">
      <c r="A10" s="133"/>
      <c r="B10" s="130" t="s">
        <v>14</v>
      </c>
      <c r="C10" s="130" t="s">
        <v>14</v>
      </c>
      <c r="D10" s="92" t="s">
        <v>11</v>
      </c>
      <c r="E10" s="93">
        <v>0</v>
      </c>
      <c r="F10" s="93">
        <v>7200000</v>
      </c>
      <c r="G10" s="93">
        <v>0</v>
      </c>
      <c r="H10" s="93">
        <v>7200000</v>
      </c>
    </row>
    <row r="11" spans="1:8">
      <c r="A11" s="133"/>
      <c r="B11" s="131"/>
      <c r="C11" s="131"/>
      <c r="D11" s="92" t="s">
        <v>12</v>
      </c>
      <c r="E11" s="93">
        <v>0</v>
      </c>
      <c r="F11" s="93">
        <v>7200000</v>
      </c>
      <c r="G11" s="93">
        <v>0</v>
      </c>
      <c r="H11" s="93">
        <v>7200000</v>
      </c>
    </row>
    <row r="12" spans="1:8">
      <c r="A12" s="134"/>
      <c r="B12" s="132"/>
      <c r="C12" s="132"/>
      <c r="D12" s="92" t="s">
        <v>13</v>
      </c>
      <c r="E12" s="93">
        <v>0</v>
      </c>
      <c r="F12" s="93">
        <v>0</v>
      </c>
      <c r="G12" s="93">
        <v>0</v>
      </c>
      <c r="H12" s="93">
        <v>0</v>
      </c>
    </row>
    <row r="13" spans="1:8" ht="16.5" customHeight="1">
      <c r="A13" s="130" t="s">
        <v>15</v>
      </c>
      <c r="B13" s="130" t="s">
        <v>15</v>
      </c>
      <c r="C13" s="130" t="s">
        <v>16</v>
      </c>
      <c r="D13" s="92" t="s">
        <v>11</v>
      </c>
      <c r="E13" s="93">
        <v>50233000</v>
      </c>
      <c r="F13" s="93">
        <v>0</v>
      </c>
      <c r="G13" s="93">
        <v>0</v>
      </c>
      <c r="H13" s="93">
        <v>50233000</v>
      </c>
    </row>
    <row r="14" spans="1:8">
      <c r="A14" s="131"/>
      <c r="B14" s="131"/>
      <c r="C14" s="131"/>
      <c r="D14" s="92" t="s">
        <v>12</v>
      </c>
      <c r="E14" s="93">
        <v>50033000</v>
      </c>
      <c r="F14" s="93">
        <v>0</v>
      </c>
      <c r="G14" s="93">
        <v>0</v>
      </c>
      <c r="H14" s="93">
        <v>50033000</v>
      </c>
    </row>
    <row r="15" spans="1:8">
      <c r="A15" s="131"/>
      <c r="B15" s="131"/>
      <c r="C15" s="132"/>
      <c r="D15" s="94" t="s">
        <v>13</v>
      </c>
      <c r="E15" s="95">
        <v>200000</v>
      </c>
      <c r="F15" s="95">
        <v>0</v>
      </c>
      <c r="G15" s="95">
        <v>0</v>
      </c>
      <c r="H15" s="95">
        <v>200000</v>
      </c>
    </row>
    <row r="16" spans="1:8">
      <c r="A16" s="133"/>
      <c r="B16" s="133"/>
      <c r="C16" s="130" t="s">
        <v>14</v>
      </c>
      <c r="D16" s="92" t="s">
        <v>11</v>
      </c>
      <c r="E16" s="93">
        <v>50233000</v>
      </c>
      <c r="F16" s="93">
        <v>0</v>
      </c>
      <c r="G16" s="93">
        <v>0</v>
      </c>
      <c r="H16" s="93">
        <v>50233000</v>
      </c>
    </row>
    <row r="17" spans="1:8">
      <c r="A17" s="133"/>
      <c r="B17" s="133"/>
      <c r="C17" s="131"/>
      <c r="D17" s="92" t="s">
        <v>12</v>
      </c>
      <c r="E17" s="93">
        <v>50033000</v>
      </c>
      <c r="F17" s="93">
        <v>0</v>
      </c>
      <c r="G17" s="93">
        <v>0</v>
      </c>
      <c r="H17" s="93">
        <v>50033000</v>
      </c>
    </row>
    <row r="18" spans="1:8">
      <c r="A18" s="133"/>
      <c r="B18" s="134"/>
      <c r="C18" s="132"/>
      <c r="D18" s="92" t="s">
        <v>13</v>
      </c>
      <c r="E18" s="93">
        <v>200000</v>
      </c>
      <c r="F18" s="93">
        <v>0</v>
      </c>
      <c r="G18" s="93">
        <v>0</v>
      </c>
      <c r="H18" s="93">
        <v>200000</v>
      </c>
    </row>
    <row r="19" spans="1:8">
      <c r="A19" s="133"/>
      <c r="B19" s="130" t="s">
        <v>14</v>
      </c>
      <c r="C19" s="130" t="s">
        <v>14</v>
      </c>
      <c r="D19" s="92" t="s">
        <v>11</v>
      </c>
      <c r="E19" s="93">
        <v>50233000</v>
      </c>
      <c r="F19" s="93">
        <v>0</v>
      </c>
      <c r="G19" s="93">
        <v>0</v>
      </c>
      <c r="H19" s="93">
        <v>50233000</v>
      </c>
    </row>
    <row r="20" spans="1:8">
      <c r="A20" s="133"/>
      <c r="B20" s="131"/>
      <c r="C20" s="131"/>
      <c r="D20" s="92" t="s">
        <v>12</v>
      </c>
      <c r="E20" s="93">
        <v>50033000</v>
      </c>
      <c r="F20" s="93">
        <v>0</v>
      </c>
      <c r="G20" s="93">
        <v>0</v>
      </c>
      <c r="H20" s="93">
        <v>50033000</v>
      </c>
    </row>
    <row r="21" spans="1:8">
      <c r="A21" s="134"/>
      <c r="B21" s="132"/>
      <c r="C21" s="132"/>
      <c r="D21" s="94" t="s">
        <v>13</v>
      </c>
      <c r="E21" s="95">
        <v>200000</v>
      </c>
      <c r="F21" s="95">
        <v>0</v>
      </c>
      <c r="G21" s="95">
        <v>0</v>
      </c>
      <c r="H21" s="95">
        <v>200000</v>
      </c>
    </row>
    <row r="22" spans="1:8">
      <c r="A22" s="130" t="s">
        <v>116</v>
      </c>
      <c r="B22" s="130" t="s">
        <v>116</v>
      </c>
      <c r="C22" s="130" t="s">
        <v>117</v>
      </c>
      <c r="D22" s="92" t="s">
        <v>11</v>
      </c>
      <c r="E22" s="93">
        <v>0</v>
      </c>
      <c r="F22" s="93">
        <v>0</v>
      </c>
      <c r="G22" s="93">
        <v>200000</v>
      </c>
      <c r="H22" s="93">
        <v>200000</v>
      </c>
    </row>
    <row r="23" spans="1:8">
      <c r="A23" s="131"/>
      <c r="B23" s="131"/>
      <c r="C23" s="131"/>
      <c r="D23" s="92" t="s">
        <v>12</v>
      </c>
      <c r="E23" s="93">
        <v>0</v>
      </c>
      <c r="F23" s="93">
        <v>0</v>
      </c>
      <c r="G23" s="93">
        <v>200000</v>
      </c>
      <c r="H23" s="93">
        <v>200000</v>
      </c>
    </row>
    <row r="24" spans="1:8">
      <c r="A24" s="131"/>
      <c r="B24" s="131"/>
      <c r="C24" s="132"/>
      <c r="D24" s="92" t="s">
        <v>13</v>
      </c>
      <c r="E24" s="93">
        <v>0</v>
      </c>
      <c r="F24" s="93">
        <v>0</v>
      </c>
      <c r="G24" s="93">
        <v>0</v>
      </c>
      <c r="H24" s="93">
        <v>0</v>
      </c>
    </row>
    <row r="25" spans="1:8">
      <c r="A25" s="133"/>
      <c r="B25" s="133"/>
      <c r="C25" s="130" t="s">
        <v>14</v>
      </c>
      <c r="D25" s="92" t="s">
        <v>11</v>
      </c>
      <c r="E25" s="93">
        <v>0</v>
      </c>
      <c r="F25" s="93">
        <v>0</v>
      </c>
      <c r="G25" s="93">
        <v>200000</v>
      </c>
      <c r="H25" s="93">
        <v>200000</v>
      </c>
    </row>
    <row r="26" spans="1:8">
      <c r="A26" s="133"/>
      <c r="B26" s="133"/>
      <c r="C26" s="131"/>
      <c r="D26" s="92" t="s">
        <v>12</v>
      </c>
      <c r="E26" s="93">
        <v>0</v>
      </c>
      <c r="F26" s="93">
        <v>0</v>
      </c>
      <c r="G26" s="93">
        <v>200000</v>
      </c>
      <c r="H26" s="93">
        <v>200000</v>
      </c>
    </row>
    <row r="27" spans="1:8">
      <c r="A27" s="133"/>
      <c r="B27" s="134"/>
      <c r="C27" s="132"/>
      <c r="D27" s="94" t="s">
        <v>13</v>
      </c>
      <c r="E27" s="95">
        <v>0</v>
      </c>
      <c r="F27" s="95">
        <v>0</v>
      </c>
      <c r="G27" s="95">
        <v>0</v>
      </c>
      <c r="H27" s="95">
        <v>0</v>
      </c>
    </row>
    <row r="28" spans="1:8">
      <c r="A28" s="133"/>
      <c r="B28" s="130" t="s">
        <v>14</v>
      </c>
      <c r="C28" s="130" t="s">
        <v>14</v>
      </c>
      <c r="D28" s="92" t="s">
        <v>11</v>
      </c>
      <c r="E28" s="93">
        <v>0</v>
      </c>
      <c r="F28" s="93">
        <v>0</v>
      </c>
      <c r="G28" s="93">
        <v>200000</v>
      </c>
      <c r="H28" s="93">
        <v>200000</v>
      </c>
    </row>
    <row r="29" spans="1:8">
      <c r="A29" s="133"/>
      <c r="B29" s="131"/>
      <c r="C29" s="131"/>
      <c r="D29" s="92" t="s">
        <v>12</v>
      </c>
      <c r="E29" s="93">
        <v>0</v>
      </c>
      <c r="F29" s="93">
        <v>0</v>
      </c>
      <c r="G29" s="93">
        <v>200000</v>
      </c>
      <c r="H29" s="93">
        <v>200000</v>
      </c>
    </row>
    <row r="30" spans="1:8">
      <c r="A30" s="134"/>
      <c r="B30" s="132"/>
      <c r="C30" s="132"/>
      <c r="D30" s="92" t="s">
        <v>13</v>
      </c>
      <c r="E30" s="93">
        <v>0</v>
      </c>
      <c r="F30" s="93">
        <v>0</v>
      </c>
      <c r="G30" s="93">
        <v>0</v>
      </c>
      <c r="H30" s="93">
        <v>0</v>
      </c>
    </row>
    <row r="31" spans="1:8">
      <c r="A31" s="130" t="s">
        <v>17</v>
      </c>
      <c r="B31" s="130" t="s">
        <v>17</v>
      </c>
      <c r="C31" s="130" t="s">
        <v>18</v>
      </c>
      <c r="D31" s="92" t="s">
        <v>11</v>
      </c>
      <c r="E31" s="93">
        <v>0</v>
      </c>
      <c r="F31" s="93">
        <v>1695560</v>
      </c>
      <c r="G31" s="93">
        <v>0</v>
      </c>
      <c r="H31" s="93">
        <v>1695560</v>
      </c>
    </row>
    <row r="32" spans="1:8">
      <c r="A32" s="131"/>
      <c r="B32" s="131"/>
      <c r="C32" s="131"/>
      <c r="D32" s="92" t="s">
        <v>12</v>
      </c>
      <c r="E32" s="93">
        <v>0</v>
      </c>
      <c r="F32" s="93">
        <v>1695560</v>
      </c>
      <c r="G32" s="93">
        <v>0</v>
      </c>
      <c r="H32" s="93">
        <v>1695560</v>
      </c>
    </row>
    <row r="33" spans="1:8">
      <c r="A33" s="131"/>
      <c r="B33" s="131"/>
      <c r="C33" s="132"/>
      <c r="D33" s="94" t="s">
        <v>13</v>
      </c>
      <c r="E33" s="95">
        <v>0</v>
      </c>
      <c r="F33" s="95">
        <v>0</v>
      </c>
      <c r="G33" s="95">
        <v>0</v>
      </c>
      <c r="H33" s="95">
        <v>0</v>
      </c>
    </row>
    <row r="34" spans="1:8">
      <c r="A34" s="133"/>
      <c r="B34" s="133"/>
      <c r="C34" s="130" t="s">
        <v>14</v>
      </c>
      <c r="D34" s="92" t="s">
        <v>11</v>
      </c>
      <c r="E34" s="93">
        <v>0</v>
      </c>
      <c r="F34" s="93">
        <v>1695560</v>
      </c>
      <c r="G34" s="93">
        <v>0</v>
      </c>
      <c r="H34" s="93">
        <v>1695560</v>
      </c>
    </row>
    <row r="35" spans="1:8">
      <c r="A35" s="133"/>
      <c r="B35" s="133"/>
      <c r="C35" s="131"/>
      <c r="D35" s="92" t="s">
        <v>12</v>
      </c>
      <c r="E35" s="93">
        <v>0</v>
      </c>
      <c r="F35" s="93">
        <v>1695560</v>
      </c>
      <c r="G35" s="93">
        <v>0</v>
      </c>
      <c r="H35" s="93">
        <v>1695560</v>
      </c>
    </row>
    <row r="36" spans="1:8">
      <c r="A36" s="133"/>
      <c r="B36" s="134"/>
      <c r="C36" s="132"/>
      <c r="D36" s="92" t="s">
        <v>13</v>
      </c>
      <c r="E36" s="93">
        <v>0</v>
      </c>
      <c r="F36" s="93">
        <v>0</v>
      </c>
      <c r="G36" s="93">
        <v>0</v>
      </c>
      <c r="H36" s="93">
        <v>0</v>
      </c>
    </row>
    <row r="37" spans="1:8">
      <c r="A37" s="133"/>
      <c r="B37" s="130" t="s">
        <v>14</v>
      </c>
      <c r="C37" s="130" t="s">
        <v>14</v>
      </c>
      <c r="D37" s="92" t="s">
        <v>11</v>
      </c>
      <c r="E37" s="93">
        <v>0</v>
      </c>
      <c r="F37" s="93">
        <v>1695560</v>
      </c>
      <c r="G37" s="93">
        <v>0</v>
      </c>
      <c r="H37" s="93">
        <v>1695560</v>
      </c>
    </row>
    <row r="38" spans="1:8">
      <c r="A38" s="133"/>
      <c r="B38" s="131"/>
      <c r="C38" s="131"/>
      <c r="D38" s="92" t="s">
        <v>12</v>
      </c>
      <c r="E38" s="93">
        <v>0</v>
      </c>
      <c r="F38" s="93">
        <v>1695560</v>
      </c>
      <c r="G38" s="93">
        <v>0</v>
      </c>
      <c r="H38" s="93">
        <v>1695560</v>
      </c>
    </row>
    <row r="39" spans="1:8">
      <c r="A39" s="134"/>
      <c r="B39" s="132"/>
      <c r="C39" s="132"/>
      <c r="D39" s="94" t="s">
        <v>13</v>
      </c>
      <c r="E39" s="95">
        <v>0</v>
      </c>
      <c r="F39" s="95">
        <v>0</v>
      </c>
      <c r="G39" s="95">
        <v>0</v>
      </c>
      <c r="H39" s="95">
        <v>0</v>
      </c>
    </row>
    <row r="40" spans="1:8">
      <c r="A40" s="130" t="s">
        <v>19</v>
      </c>
      <c r="B40" s="130" t="s">
        <v>19</v>
      </c>
      <c r="C40" s="130" t="s">
        <v>20</v>
      </c>
      <c r="D40" s="92" t="s">
        <v>11</v>
      </c>
      <c r="E40" s="93">
        <v>4489</v>
      </c>
      <c r="F40" s="93">
        <v>6210432</v>
      </c>
      <c r="G40" s="93">
        <v>0</v>
      </c>
      <c r="H40" s="93">
        <v>6214921</v>
      </c>
    </row>
    <row r="41" spans="1:8">
      <c r="A41" s="131"/>
      <c r="B41" s="131"/>
      <c r="C41" s="131"/>
      <c r="D41" s="92" t="s">
        <v>12</v>
      </c>
      <c r="E41" s="93">
        <v>4489</v>
      </c>
      <c r="F41" s="93">
        <v>6210432</v>
      </c>
      <c r="G41" s="93">
        <v>0</v>
      </c>
      <c r="H41" s="93">
        <v>6214921</v>
      </c>
    </row>
    <row r="42" spans="1:8">
      <c r="A42" s="131"/>
      <c r="B42" s="131"/>
      <c r="C42" s="132"/>
      <c r="D42" s="92" t="s">
        <v>13</v>
      </c>
      <c r="E42" s="93">
        <v>0</v>
      </c>
      <c r="F42" s="93">
        <v>0</v>
      </c>
      <c r="G42" s="93">
        <v>0</v>
      </c>
      <c r="H42" s="93">
        <v>0</v>
      </c>
    </row>
    <row r="43" spans="1:8">
      <c r="A43" s="133"/>
      <c r="B43" s="133"/>
      <c r="C43" s="130" t="s">
        <v>14</v>
      </c>
      <c r="D43" s="92" t="s">
        <v>11</v>
      </c>
      <c r="E43" s="93">
        <v>4489</v>
      </c>
      <c r="F43" s="93">
        <v>6210432</v>
      </c>
      <c r="G43" s="93">
        <v>0</v>
      </c>
      <c r="H43" s="93">
        <v>6214921</v>
      </c>
    </row>
    <row r="44" spans="1:8">
      <c r="A44" s="133"/>
      <c r="B44" s="133"/>
      <c r="C44" s="131"/>
      <c r="D44" s="92" t="s">
        <v>12</v>
      </c>
      <c r="E44" s="93">
        <v>4489</v>
      </c>
      <c r="F44" s="93">
        <v>6210432</v>
      </c>
      <c r="G44" s="93">
        <v>0</v>
      </c>
      <c r="H44" s="93">
        <v>6214921</v>
      </c>
    </row>
    <row r="45" spans="1:8">
      <c r="A45" s="133"/>
      <c r="B45" s="134"/>
      <c r="C45" s="132"/>
      <c r="D45" s="94" t="s">
        <v>13</v>
      </c>
      <c r="E45" s="95">
        <v>0</v>
      </c>
      <c r="F45" s="95">
        <v>0</v>
      </c>
      <c r="G45" s="95">
        <v>0</v>
      </c>
      <c r="H45" s="95">
        <v>0</v>
      </c>
    </row>
    <row r="46" spans="1:8">
      <c r="A46" s="133"/>
      <c r="B46" s="130" t="s">
        <v>14</v>
      </c>
      <c r="C46" s="130" t="s">
        <v>14</v>
      </c>
      <c r="D46" s="92" t="s">
        <v>11</v>
      </c>
      <c r="E46" s="93">
        <v>4489</v>
      </c>
      <c r="F46" s="93">
        <v>6210432</v>
      </c>
      <c r="G46" s="93">
        <v>0</v>
      </c>
      <c r="H46" s="93">
        <v>6214921</v>
      </c>
    </row>
    <row r="47" spans="1:8">
      <c r="A47" s="133"/>
      <c r="B47" s="131"/>
      <c r="C47" s="131"/>
      <c r="D47" s="92" t="s">
        <v>12</v>
      </c>
      <c r="E47" s="93">
        <v>4489</v>
      </c>
      <c r="F47" s="93">
        <v>6210432</v>
      </c>
      <c r="G47" s="93">
        <v>0</v>
      </c>
      <c r="H47" s="93">
        <v>6214921</v>
      </c>
    </row>
    <row r="48" spans="1:8">
      <c r="A48" s="134"/>
      <c r="B48" s="132"/>
      <c r="C48" s="132"/>
      <c r="D48" s="92" t="s">
        <v>13</v>
      </c>
      <c r="E48" s="93">
        <v>0</v>
      </c>
      <c r="F48" s="93">
        <v>0</v>
      </c>
      <c r="G48" s="93">
        <v>0</v>
      </c>
      <c r="H48" s="93">
        <v>0</v>
      </c>
    </row>
    <row r="49" spans="1:8" ht="16.5" customHeight="1">
      <c r="A49" s="130" t="s">
        <v>21</v>
      </c>
      <c r="B49" s="130" t="s">
        <v>21</v>
      </c>
      <c r="C49" s="130" t="s">
        <v>22</v>
      </c>
      <c r="D49" s="92" t="s">
        <v>11</v>
      </c>
      <c r="E49" s="93">
        <v>7500</v>
      </c>
      <c r="F49" s="93">
        <v>6500</v>
      </c>
      <c r="G49" s="93">
        <v>0</v>
      </c>
      <c r="H49" s="93">
        <v>14000</v>
      </c>
    </row>
    <row r="50" spans="1:8">
      <c r="A50" s="131"/>
      <c r="B50" s="131"/>
      <c r="C50" s="131"/>
      <c r="D50" s="92" t="s">
        <v>12</v>
      </c>
      <c r="E50" s="93">
        <v>7251</v>
      </c>
      <c r="F50" s="93">
        <v>5705</v>
      </c>
      <c r="G50" s="93">
        <v>0</v>
      </c>
      <c r="H50" s="93">
        <v>12956</v>
      </c>
    </row>
    <row r="51" spans="1:8">
      <c r="A51" s="131"/>
      <c r="B51" s="131"/>
      <c r="C51" s="132"/>
      <c r="D51" s="94" t="s">
        <v>13</v>
      </c>
      <c r="E51" s="95">
        <v>249</v>
      </c>
      <c r="F51" s="95">
        <v>795</v>
      </c>
      <c r="G51" s="95">
        <v>0</v>
      </c>
      <c r="H51" s="95">
        <v>1044</v>
      </c>
    </row>
    <row r="52" spans="1:8">
      <c r="A52" s="133"/>
      <c r="B52" s="133"/>
      <c r="C52" s="130" t="s">
        <v>14</v>
      </c>
      <c r="D52" s="92" t="s">
        <v>11</v>
      </c>
      <c r="E52" s="93">
        <v>7500</v>
      </c>
      <c r="F52" s="93">
        <v>6500</v>
      </c>
      <c r="G52" s="93">
        <v>0</v>
      </c>
      <c r="H52" s="93">
        <v>14000</v>
      </c>
    </row>
    <row r="53" spans="1:8">
      <c r="A53" s="133"/>
      <c r="B53" s="133"/>
      <c r="C53" s="131"/>
      <c r="D53" s="92" t="s">
        <v>12</v>
      </c>
      <c r="E53" s="93">
        <v>7251</v>
      </c>
      <c r="F53" s="93">
        <v>5705</v>
      </c>
      <c r="G53" s="93">
        <v>0</v>
      </c>
      <c r="H53" s="93">
        <v>12956</v>
      </c>
    </row>
    <row r="54" spans="1:8">
      <c r="A54" s="133"/>
      <c r="B54" s="134"/>
      <c r="C54" s="132"/>
      <c r="D54" s="92" t="s">
        <v>13</v>
      </c>
      <c r="E54" s="93">
        <v>249</v>
      </c>
      <c r="F54" s="93">
        <v>795</v>
      </c>
      <c r="G54" s="93">
        <v>0</v>
      </c>
      <c r="H54" s="93">
        <v>1044</v>
      </c>
    </row>
    <row r="55" spans="1:8">
      <c r="A55" s="133"/>
      <c r="B55" s="130" t="s">
        <v>14</v>
      </c>
      <c r="C55" s="130" t="s">
        <v>14</v>
      </c>
      <c r="D55" s="92" t="s">
        <v>11</v>
      </c>
      <c r="E55" s="93">
        <v>7500</v>
      </c>
      <c r="F55" s="93">
        <v>6500</v>
      </c>
      <c r="G55" s="93">
        <v>0</v>
      </c>
      <c r="H55" s="93">
        <v>14000</v>
      </c>
    </row>
    <row r="56" spans="1:8">
      <c r="A56" s="133"/>
      <c r="B56" s="131"/>
      <c r="C56" s="131"/>
      <c r="D56" s="92" t="s">
        <v>12</v>
      </c>
      <c r="E56" s="93">
        <v>7251</v>
      </c>
      <c r="F56" s="93">
        <v>5705</v>
      </c>
      <c r="G56" s="93">
        <v>0</v>
      </c>
      <c r="H56" s="93">
        <v>12956</v>
      </c>
    </row>
    <row r="57" spans="1:8">
      <c r="A57" s="134"/>
      <c r="B57" s="132"/>
      <c r="C57" s="132"/>
      <c r="D57" s="94" t="s">
        <v>13</v>
      </c>
      <c r="E57" s="95">
        <v>249</v>
      </c>
      <c r="F57" s="95">
        <v>795</v>
      </c>
      <c r="G57" s="95">
        <v>0</v>
      </c>
      <c r="H57" s="95">
        <v>1044</v>
      </c>
    </row>
    <row r="58" spans="1:8">
      <c r="A58" s="135" t="s">
        <v>23</v>
      </c>
      <c r="B58" s="136"/>
      <c r="C58" s="137"/>
      <c r="D58" s="96" t="s">
        <v>11</v>
      </c>
      <c r="E58" s="97">
        <v>50244989</v>
      </c>
      <c r="F58" s="97">
        <v>15112492</v>
      </c>
      <c r="G58" s="97">
        <v>200000</v>
      </c>
      <c r="H58" s="97">
        <v>65557481</v>
      </c>
    </row>
    <row r="59" spans="1:8">
      <c r="A59" s="138"/>
      <c r="B59" s="139"/>
      <c r="C59" s="140"/>
      <c r="D59" s="89" t="s">
        <v>12</v>
      </c>
      <c r="E59" s="98">
        <v>50044740</v>
      </c>
      <c r="F59" s="98">
        <v>15111697</v>
      </c>
      <c r="G59" s="98">
        <v>200000</v>
      </c>
      <c r="H59" s="98">
        <v>65356437</v>
      </c>
    </row>
    <row r="60" spans="1:8">
      <c r="A60" s="141"/>
      <c r="B60" s="142"/>
      <c r="C60" s="143"/>
      <c r="D60" s="89" t="s">
        <v>13</v>
      </c>
      <c r="E60" s="98">
        <v>200249</v>
      </c>
      <c r="F60" s="98">
        <v>795</v>
      </c>
      <c r="G60" s="98">
        <v>0</v>
      </c>
      <c r="H60" s="98">
        <v>201044</v>
      </c>
    </row>
  </sheetData>
  <mergeCells count="62">
    <mergeCell ref="B1:G1"/>
    <mergeCell ref="A25:A27"/>
    <mergeCell ref="B25:B27"/>
    <mergeCell ref="C25:C27"/>
    <mergeCell ref="C40:C42"/>
    <mergeCell ref="A43:A45"/>
    <mergeCell ref="B43:B45"/>
    <mergeCell ref="C43:C45"/>
    <mergeCell ref="A34:A36"/>
    <mergeCell ref="B34:B36"/>
    <mergeCell ref="C16:C18"/>
    <mergeCell ref="A19:A21"/>
    <mergeCell ref="B19:B21"/>
    <mergeCell ref="C19:C21"/>
    <mergeCell ref="A22:A24"/>
    <mergeCell ref="B22:B24"/>
    <mergeCell ref="C22:C24"/>
    <mergeCell ref="A40:A42"/>
    <mergeCell ref="B40:B42"/>
    <mergeCell ref="A2:C2"/>
    <mergeCell ref="D2:D3"/>
    <mergeCell ref="E2:E3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13:A15"/>
    <mergeCell ref="B13:B15"/>
    <mergeCell ref="A46:A48"/>
    <mergeCell ref="B46:B48"/>
    <mergeCell ref="C46:C48"/>
    <mergeCell ref="A49:A51"/>
    <mergeCell ref="B49:B51"/>
    <mergeCell ref="C49:C51"/>
    <mergeCell ref="A58:C60"/>
    <mergeCell ref="A52:A54"/>
    <mergeCell ref="B52:B54"/>
    <mergeCell ref="C52:C54"/>
    <mergeCell ref="A55:A57"/>
    <mergeCell ref="B55:B57"/>
    <mergeCell ref="C55:C57"/>
    <mergeCell ref="H2:H3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F2:F3"/>
    <mergeCell ref="G2:G3"/>
    <mergeCell ref="C13:C15"/>
    <mergeCell ref="A16:A18"/>
    <mergeCell ref="B16:B1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1"/>
  <sheetViews>
    <sheetView topLeftCell="A34" workbookViewId="0">
      <selection activeCell="M50" sqref="M50"/>
    </sheetView>
  </sheetViews>
  <sheetFormatPr defaultRowHeight="16.5"/>
  <cols>
    <col min="1" max="1" width="5.125" customWidth="1"/>
    <col min="2" max="2" width="8.5" customWidth="1"/>
    <col min="3" max="3" width="8.75" customWidth="1"/>
    <col min="4" max="4" width="0.25" hidden="1" customWidth="1"/>
    <col min="5" max="5" width="7.375" customWidth="1"/>
    <col min="6" max="6" width="14.5" customWidth="1"/>
    <col min="7" max="7" width="13.5" customWidth="1"/>
    <col min="8" max="8" width="16.5" customWidth="1"/>
    <col min="9" max="9" width="12.5" customWidth="1"/>
    <col min="10" max="10" width="15.125" customWidth="1"/>
    <col min="11" max="11" width="10.125" customWidth="1"/>
  </cols>
  <sheetData>
    <row r="1" spans="1:11" s="1" customFormat="1" ht="48.75" customHeight="1">
      <c r="B1" s="159" t="s">
        <v>96</v>
      </c>
      <c r="C1" s="159"/>
      <c r="D1" s="159"/>
      <c r="E1" s="159"/>
      <c r="F1" s="159"/>
      <c r="G1" s="159"/>
      <c r="H1" s="159"/>
      <c r="I1" s="67" t="s">
        <v>93</v>
      </c>
    </row>
    <row r="2" spans="1:11">
      <c r="A2" s="144" t="s">
        <v>0</v>
      </c>
      <c r="B2" s="145"/>
      <c r="C2" s="145"/>
      <c r="D2" s="146"/>
      <c r="E2" s="128" t="s">
        <v>1</v>
      </c>
      <c r="F2" s="128" t="s">
        <v>24</v>
      </c>
      <c r="G2" s="128" t="s">
        <v>25</v>
      </c>
      <c r="H2" s="128" t="s">
        <v>3</v>
      </c>
      <c r="I2" s="128" t="s">
        <v>4</v>
      </c>
      <c r="J2" s="128" t="s">
        <v>118</v>
      </c>
      <c r="K2" s="128" t="s">
        <v>5</v>
      </c>
    </row>
    <row r="3" spans="1:11" ht="22.5">
      <c r="A3" s="99" t="s">
        <v>6</v>
      </c>
      <c r="B3" s="99" t="s">
        <v>7</v>
      </c>
      <c r="C3" s="99" t="s">
        <v>8</v>
      </c>
      <c r="D3" s="99" t="s">
        <v>26</v>
      </c>
      <c r="E3" s="129"/>
      <c r="F3" s="129"/>
      <c r="G3" s="129"/>
      <c r="H3" s="129"/>
      <c r="I3" s="129"/>
      <c r="J3" s="129"/>
      <c r="K3" s="129"/>
    </row>
    <row r="4" spans="1:11">
      <c r="A4" s="149" t="s">
        <v>27</v>
      </c>
      <c r="B4" s="149" t="s">
        <v>28</v>
      </c>
      <c r="C4" s="149" t="s">
        <v>29</v>
      </c>
      <c r="D4" s="149" t="s">
        <v>14</v>
      </c>
      <c r="E4" s="100" t="s">
        <v>11</v>
      </c>
      <c r="F4" s="101">
        <v>19415050</v>
      </c>
      <c r="G4" s="101">
        <v>0</v>
      </c>
      <c r="H4" s="101">
        <v>0</v>
      </c>
      <c r="I4" s="101">
        <v>0</v>
      </c>
      <c r="J4" s="101">
        <v>0</v>
      </c>
      <c r="K4" s="101">
        <v>19415050</v>
      </c>
    </row>
    <row r="5" spans="1:11">
      <c r="A5" s="150"/>
      <c r="B5" s="150"/>
      <c r="C5" s="150"/>
      <c r="D5" s="150"/>
      <c r="E5" s="102" t="s">
        <v>12</v>
      </c>
      <c r="F5" s="103">
        <v>19415050</v>
      </c>
      <c r="G5" s="103">
        <v>0</v>
      </c>
      <c r="H5" s="103">
        <v>0</v>
      </c>
      <c r="I5" s="103">
        <v>0</v>
      </c>
      <c r="J5" s="103">
        <v>0</v>
      </c>
      <c r="K5" s="103">
        <v>19415050</v>
      </c>
    </row>
    <row r="6" spans="1:11">
      <c r="A6" s="150"/>
      <c r="B6" s="150"/>
      <c r="C6" s="151"/>
      <c r="D6" s="151"/>
      <c r="E6" s="102" t="s">
        <v>13</v>
      </c>
      <c r="F6" s="103">
        <v>0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</row>
    <row r="7" spans="1:11">
      <c r="A7" s="152"/>
      <c r="B7" s="152"/>
      <c r="C7" s="153" t="s">
        <v>30</v>
      </c>
      <c r="D7" s="149" t="s">
        <v>14</v>
      </c>
      <c r="E7" s="104" t="s">
        <v>11</v>
      </c>
      <c r="F7" s="105">
        <v>4559480</v>
      </c>
      <c r="G7" s="105">
        <v>1647330</v>
      </c>
      <c r="H7" s="105">
        <v>1647330</v>
      </c>
      <c r="I7" s="105">
        <v>0</v>
      </c>
      <c r="J7" s="105">
        <v>0</v>
      </c>
      <c r="K7" s="105">
        <v>6206810</v>
      </c>
    </row>
    <row r="8" spans="1:11">
      <c r="A8" s="152"/>
      <c r="B8" s="152"/>
      <c r="C8" s="154"/>
      <c r="D8" s="150"/>
      <c r="E8" s="102" t="s">
        <v>12</v>
      </c>
      <c r="F8" s="103">
        <v>4559480</v>
      </c>
      <c r="G8" s="103">
        <v>1647330</v>
      </c>
      <c r="H8" s="103">
        <v>1647330</v>
      </c>
      <c r="I8" s="103">
        <v>0</v>
      </c>
      <c r="J8" s="103">
        <v>0</v>
      </c>
      <c r="K8" s="103">
        <v>6206810</v>
      </c>
    </row>
    <row r="9" spans="1:11">
      <c r="A9" s="152"/>
      <c r="B9" s="152"/>
      <c r="C9" s="155"/>
      <c r="D9" s="151"/>
      <c r="E9" s="102" t="s">
        <v>13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</row>
    <row r="10" spans="1:11" ht="16.5" customHeight="1">
      <c r="A10" s="156"/>
      <c r="B10" s="156"/>
      <c r="C10" s="149" t="s">
        <v>119</v>
      </c>
      <c r="D10" s="149" t="s">
        <v>14</v>
      </c>
      <c r="E10" s="102" t="s">
        <v>11</v>
      </c>
      <c r="F10" s="103">
        <v>2041200</v>
      </c>
      <c r="G10" s="103">
        <v>48050</v>
      </c>
      <c r="H10" s="103">
        <v>48050</v>
      </c>
      <c r="I10" s="103">
        <v>0</v>
      </c>
      <c r="J10" s="103">
        <v>0</v>
      </c>
      <c r="K10" s="103">
        <v>2089250</v>
      </c>
    </row>
    <row r="11" spans="1:11">
      <c r="A11" s="156"/>
      <c r="B11" s="156"/>
      <c r="C11" s="150"/>
      <c r="D11" s="150"/>
      <c r="E11" s="102" t="s">
        <v>12</v>
      </c>
      <c r="F11" s="103">
        <v>2041200</v>
      </c>
      <c r="G11" s="103">
        <v>48050</v>
      </c>
      <c r="H11" s="103">
        <v>48050</v>
      </c>
      <c r="I11" s="103">
        <v>0</v>
      </c>
      <c r="J11" s="103">
        <v>0</v>
      </c>
      <c r="K11" s="103">
        <v>2089250</v>
      </c>
    </row>
    <row r="12" spans="1:11">
      <c r="A12" s="156"/>
      <c r="B12" s="156"/>
      <c r="C12" s="151"/>
      <c r="D12" s="151"/>
      <c r="E12" s="102" t="s">
        <v>13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</row>
    <row r="13" spans="1:11" ht="16.5" customHeight="1">
      <c r="A13" s="152"/>
      <c r="B13" s="152"/>
      <c r="C13" s="153" t="s">
        <v>31</v>
      </c>
      <c r="D13" s="149" t="s">
        <v>14</v>
      </c>
      <c r="E13" s="104" t="s">
        <v>11</v>
      </c>
      <c r="F13" s="105">
        <v>2326730</v>
      </c>
      <c r="G13" s="105">
        <v>0</v>
      </c>
      <c r="H13" s="105">
        <v>0</v>
      </c>
      <c r="I13" s="105">
        <v>0</v>
      </c>
      <c r="J13" s="105">
        <v>0</v>
      </c>
      <c r="K13" s="105">
        <v>2326730</v>
      </c>
    </row>
    <row r="14" spans="1:11">
      <c r="A14" s="152"/>
      <c r="B14" s="152"/>
      <c r="C14" s="154"/>
      <c r="D14" s="150"/>
      <c r="E14" s="102" t="s">
        <v>12</v>
      </c>
      <c r="F14" s="103">
        <v>2326730</v>
      </c>
      <c r="G14" s="103">
        <v>0</v>
      </c>
      <c r="H14" s="103">
        <v>0</v>
      </c>
      <c r="I14" s="103">
        <v>0</v>
      </c>
      <c r="J14" s="103">
        <v>0</v>
      </c>
      <c r="K14" s="103">
        <v>2326730</v>
      </c>
    </row>
    <row r="15" spans="1:11">
      <c r="A15" s="152"/>
      <c r="B15" s="152"/>
      <c r="C15" s="155"/>
      <c r="D15" s="151"/>
      <c r="E15" s="102" t="s">
        <v>13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</row>
    <row r="16" spans="1:11" ht="16.5" customHeight="1">
      <c r="A16" s="156"/>
      <c r="B16" s="156"/>
      <c r="C16" s="149" t="s">
        <v>32</v>
      </c>
      <c r="D16" s="149" t="s">
        <v>14</v>
      </c>
      <c r="E16" s="102" t="s">
        <v>11</v>
      </c>
      <c r="F16" s="103">
        <v>200000</v>
      </c>
      <c r="G16" s="103">
        <v>0</v>
      </c>
      <c r="H16" s="103">
        <v>0</v>
      </c>
      <c r="I16" s="103">
        <v>0</v>
      </c>
      <c r="J16" s="103">
        <v>0</v>
      </c>
      <c r="K16" s="103">
        <v>200000</v>
      </c>
    </row>
    <row r="17" spans="1:11">
      <c r="A17" s="156"/>
      <c r="B17" s="156"/>
      <c r="C17" s="150"/>
      <c r="D17" s="150"/>
      <c r="E17" s="102" t="s">
        <v>12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</row>
    <row r="18" spans="1:11">
      <c r="A18" s="156"/>
      <c r="B18" s="156"/>
      <c r="C18" s="151"/>
      <c r="D18" s="151"/>
      <c r="E18" s="102" t="s">
        <v>13</v>
      </c>
      <c r="F18" s="103">
        <v>200000</v>
      </c>
      <c r="G18" s="103">
        <v>0</v>
      </c>
      <c r="H18" s="103">
        <v>0</v>
      </c>
      <c r="I18" s="103">
        <v>0</v>
      </c>
      <c r="J18" s="103">
        <v>0</v>
      </c>
      <c r="K18" s="103">
        <v>200000</v>
      </c>
    </row>
    <row r="19" spans="1:11">
      <c r="A19" s="152"/>
      <c r="B19" s="152"/>
      <c r="C19" s="153" t="s">
        <v>14</v>
      </c>
      <c r="D19" s="149" t="s">
        <v>14</v>
      </c>
      <c r="E19" s="104" t="s">
        <v>11</v>
      </c>
      <c r="F19" s="105">
        <v>28542460</v>
      </c>
      <c r="G19" s="105">
        <v>1695380</v>
      </c>
      <c r="H19" s="105">
        <v>1695380</v>
      </c>
      <c r="I19" s="105">
        <v>0</v>
      </c>
      <c r="J19" s="105">
        <v>0</v>
      </c>
      <c r="K19" s="105">
        <v>30237840</v>
      </c>
    </row>
    <row r="20" spans="1:11">
      <c r="A20" s="152"/>
      <c r="B20" s="152"/>
      <c r="C20" s="154"/>
      <c r="D20" s="150"/>
      <c r="E20" s="102" t="s">
        <v>12</v>
      </c>
      <c r="F20" s="103">
        <v>28342460</v>
      </c>
      <c r="G20" s="103">
        <v>1695380</v>
      </c>
      <c r="H20" s="103">
        <v>1695380</v>
      </c>
      <c r="I20" s="103">
        <v>0</v>
      </c>
      <c r="J20" s="103">
        <v>0</v>
      </c>
      <c r="K20" s="103">
        <v>30037840</v>
      </c>
    </row>
    <row r="21" spans="1:11">
      <c r="A21" s="152"/>
      <c r="B21" s="158"/>
      <c r="C21" s="155"/>
      <c r="D21" s="151"/>
      <c r="E21" s="102" t="s">
        <v>13</v>
      </c>
      <c r="F21" s="103">
        <v>200000</v>
      </c>
      <c r="G21" s="103">
        <v>0</v>
      </c>
      <c r="H21" s="103">
        <v>0</v>
      </c>
      <c r="I21" s="103">
        <v>0</v>
      </c>
      <c r="J21" s="103">
        <v>0</v>
      </c>
      <c r="K21" s="103">
        <v>200000</v>
      </c>
    </row>
    <row r="22" spans="1:11">
      <c r="A22" s="156"/>
      <c r="B22" s="149" t="s">
        <v>33</v>
      </c>
      <c r="C22" s="149" t="s">
        <v>34</v>
      </c>
      <c r="D22" s="149" t="s">
        <v>14</v>
      </c>
      <c r="E22" s="102" t="s">
        <v>11</v>
      </c>
      <c r="F22" s="103">
        <v>30000</v>
      </c>
      <c r="G22" s="103">
        <v>0</v>
      </c>
      <c r="H22" s="103">
        <v>0</v>
      </c>
      <c r="I22" s="103">
        <v>0</v>
      </c>
      <c r="J22" s="103">
        <v>0</v>
      </c>
      <c r="K22" s="103">
        <v>30000</v>
      </c>
    </row>
    <row r="23" spans="1:11">
      <c r="A23" s="156"/>
      <c r="B23" s="150"/>
      <c r="C23" s="150"/>
      <c r="D23" s="150"/>
      <c r="E23" s="102" t="s">
        <v>12</v>
      </c>
      <c r="F23" s="103">
        <v>30000</v>
      </c>
      <c r="G23" s="103">
        <v>0</v>
      </c>
      <c r="H23" s="103">
        <v>0</v>
      </c>
      <c r="I23" s="103">
        <v>0</v>
      </c>
      <c r="J23" s="103">
        <v>0</v>
      </c>
      <c r="K23" s="103">
        <v>30000</v>
      </c>
    </row>
    <row r="24" spans="1:11">
      <c r="A24" s="156"/>
      <c r="B24" s="150"/>
      <c r="C24" s="151"/>
      <c r="D24" s="151"/>
      <c r="E24" s="102" t="s">
        <v>13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</row>
    <row r="25" spans="1:11">
      <c r="A25" s="152"/>
      <c r="B25" s="152"/>
      <c r="C25" s="153" t="s">
        <v>35</v>
      </c>
      <c r="D25" s="149" t="s">
        <v>14</v>
      </c>
      <c r="E25" s="104" t="s">
        <v>11</v>
      </c>
      <c r="F25" s="105">
        <v>60000</v>
      </c>
      <c r="G25" s="105">
        <v>0</v>
      </c>
      <c r="H25" s="105">
        <v>0</v>
      </c>
      <c r="I25" s="105">
        <v>0</v>
      </c>
      <c r="J25" s="105">
        <v>0</v>
      </c>
      <c r="K25" s="105">
        <v>60000</v>
      </c>
    </row>
    <row r="26" spans="1:11">
      <c r="A26" s="152"/>
      <c r="B26" s="152"/>
      <c r="C26" s="154"/>
      <c r="D26" s="150"/>
      <c r="E26" s="102" t="s">
        <v>12</v>
      </c>
      <c r="F26" s="103">
        <v>59980</v>
      </c>
      <c r="G26" s="103">
        <v>0</v>
      </c>
      <c r="H26" s="103">
        <v>0</v>
      </c>
      <c r="I26" s="103">
        <v>0</v>
      </c>
      <c r="J26" s="103">
        <v>0</v>
      </c>
      <c r="K26" s="103">
        <v>59980</v>
      </c>
    </row>
    <row r="27" spans="1:11">
      <c r="A27" s="152"/>
      <c r="B27" s="152"/>
      <c r="C27" s="155"/>
      <c r="D27" s="151"/>
      <c r="E27" s="102" t="s">
        <v>13</v>
      </c>
      <c r="F27" s="103">
        <v>20</v>
      </c>
      <c r="G27" s="103">
        <v>0</v>
      </c>
      <c r="H27" s="103">
        <v>0</v>
      </c>
      <c r="I27" s="103">
        <v>0</v>
      </c>
      <c r="J27" s="103">
        <v>0</v>
      </c>
      <c r="K27" s="103">
        <v>20</v>
      </c>
    </row>
    <row r="28" spans="1:11">
      <c r="A28" s="156"/>
      <c r="B28" s="156"/>
      <c r="C28" s="149" t="s">
        <v>14</v>
      </c>
      <c r="D28" s="149" t="s">
        <v>14</v>
      </c>
      <c r="E28" s="102" t="s">
        <v>11</v>
      </c>
      <c r="F28" s="103">
        <v>90000</v>
      </c>
      <c r="G28" s="103">
        <v>0</v>
      </c>
      <c r="H28" s="103">
        <v>0</v>
      </c>
      <c r="I28" s="103">
        <v>0</v>
      </c>
      <c r="J28" s="103">
        <v>0</v>
      </c>
      <c r="K28" s="103">
        <v>90000</v>
      </c>
    </row>
    <row r="29" spans="1:11">
      <c r="A29" s="156"/>
      <c r="B29" s="156"/>
      <c r="C29" s="150"/>
      <c r="D29" s="150"/>
      <c r="E29" s="102" t="s">
        <v>12</v>
      </c>
      <c r="F29" s="103">
        <v>89980</v>
      </c>
      <c r="G29" s="103">
        <v>0</v>
      </c>
      <c r="H29" s="103">
        <v>0</v>
      </c>
      <c r="I29" s="103">
        <v>0</v>
      </c>
      <c r="J29" s="103">
        <v>0</v>
      </c>
      <c r="K29" s="103">
        <v>89980</v>
      </c>
    </row>
    <row r="30" spans="1:11">
      <c r="A30" s="156"/>
      <c r="B30" s="157"/>
      <c r="C30" s="151"/>
      <c r="D30" s="151"/>
      <c r="E30" s="102" t="s">
        <v>13</v>
      </c>
      <c r="F30" s="103">
        <v>20</v>
      </c>
      <c r="G30" s="103">
        <v>0</v>
      </c>
      <c r="H30" s="103">
        <v>0</v>
      </c>
      <c r="I30" s="103">
        <v>0</v>
      </c>
      <c r="J30" s="103">
        <v>0</v>
      </c>
      <c r="K30" s="103">
        <v>20</v>
      </c>
    </row>
    <row r="31" spans="1:11" ht="16.5" customHeight="1">
      <c r="A31" s="152"/>
      <c r="B31" s="153" t="s">
        <v>36</v>
      </c>
      <c r="C31" s="153" t="s">
        <v>120</v>
      </c>
      <c r="D31" s="149" t="s">
        <v>14</v>
      </c>
      <c r="E31" s="104" t="s">
        <v>11</v>
      </c>
      <c r="F31" s="105">
        <v>0</v>
      </c>
      <c r="G31" s="105">
        <v>50000</v>
      </c>
      <c r="H31" s="105">
        <v>50000</v>
      </c>
      <c r="I31" s="105">
        <v>0</v>
      </c>
      <c r="J31" s="105">
        <v>0</v>
      </c>
      <c r="K31" s="105">
        <v>50000</v>
      </c>
    </row>
    <row r="32" spans="1:11">
      <c r="A32" s="152"/>
      <c r="B32" s="154"/>
      <c r="C32" s="154"/>
      <c r="D32" s="150"/>
      <c r="E32" s="102" t="s">
        <v>12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</row>
    <row r="33" spans="1:11">
      <c r="A33" s="152"/>
      <c r="B33" s="154"/>
      <c r="C33" s="155"/>
      <c r="D33" s="151"/>
      <c r="E33" s="102" t="s">
        <v>13</v>
      </c>
      <c r="F33" s="103">
        <v>0</v>
      </c>
      <c r="G33" s="103">
        <v>50000</v>
      </c>
      <c r="H33" s="103">
        <v>50000</v>
      </c>
      <c r="I33" s="103">
        <v>0</v>
      </c>
      <c r="J33" s="103">
        <v>0</v>
      </c>
      <c r="K33" s="103">
        <v>50000</v>
      </c>
    </row>
    <row r="34" spans="1:11">
      <c r="A34" s="156"/>
      <c r="B34" s="156"/>
      <c r="C34" s="149" t="s">
        <v>37</v>
      </c>
      <c r="D34" s="149" t="s">
        <v>14</v>
      </c>
      <c r="E34" s="102" t="s">
        <v>11</v>
      </c>
      <c r="F34" s="103">
        <v>1700000</v>
      </c>
      <c r="G34" s="103">
        <v>622620</v>
      </c>
      <c r="H34" s="103">
        <v>622620</v>
      </c>
      <c r="I34" s="103">
        <v>0</v>
      </c>
      <c r="J34" s="103">
        <v>0</v>
      </c>
      <c r="K34" s="103">
        <v>2322620</v>
      </c>
    </row>
    <row r="35" spans="1:11">
      <c r="A35" s="156"/>
      <c r="B35" s="156"/>
      <c r="C35" s="150"/>
      <c r="D35" s="150"/>
      <c r="E35" s="102" t="s">
        <v>12</v>
      </c>
      <c r="F35" s="103">
        <v>1699990</v>
      </c>
      <c r="G35" s="103">
        <v>136180</v>
      </c>
      <c r="H35" s="103">
        <v>136180</v>
      </c>
      <c r="I35" s="103">
        <v>0</v>
      </c>
      <c r="J35" s="103">
        <v>0</v>
      </c>
      <c r="K35" s="103">
        <v>1836170</v>
      </c>
    </row>
    <row r="36" spans="1:11">
      <c r="A36" s="156"/>
      <c r="B36" s="156"/>
      <c r="C36" s="151"/>
      <c r="D36" s="151"/>
      <c r="E36" s="102" t="s">
        <v>13</v>
      </c>
      <c r="F36" s="103">
        <v>10</v>
      </c>
      <c r="G36" s="103">
        <v>486440</v>
      </c>
      <c r="H36" s="103">
        <v>486440</v>
      </c>
      <c r="I36" s="103">
        <v>0</v>
      </c>
      <c r="J36" s="103">
        <v>0</v>
      </c>
      <c r="K36" s="103">
        <v>486450</v>
      </c>
    </row>
    <row r="37" spans="1:11">
      <c r="A37" s="152"/>
      <c r="B37" s="152"/>
      <c r="C37" s="153" t="s">
        <v>38</v>
      </c>
      <c r="D37" s="149" t="s">
        <v>14</v>
      </c>
      <c r="E37" s="104" t="s">
        <v>11</v>
      </c>
      <c r="F37" s="105">
        <v>3437850</v>
      </c>
      <c r="G37" s="105">
        <v>1412000</v>
      </c>
      <c r="H37" s="105">
        <v>1412000</v>
      </c>
      <c r="I37" s="105">
        <v>0</v>
      </c>
      <c r="J37" s="105">
        <v>0</v>
      </c>
      <c r="K37" s="105">
        <v>4849850</v>
      </c>
    </row>
    <row r="38" spans="1:11">
      <c r="A38" s="152"/>
      <c r="B38" s="152"/>
      <c r="C38" s="154"/>
      <c r="D38" s="150"/>
      <c r="E38" s="102" t="s">
        <v>12</v>
      </c>
      <c r="F38" s="103">
        <v>3437850</v>
      </c>
      <c r="G38" s="103">
        <v>24210</v>
      </c>
      <c r="H38" s="103">
        <v>24210</v>
      </c>
      <c r="I38" s="103">
        <v>0</v>
      </c>
      <c r="J38" s="103">
        <v>0</v>
      </c>
      <c r="K38" s="103">
        <v>3462060</v>
      </c>
    </row>
    <row r="39" spans="1:11">
      <c r="A39" s="152"/>
      <c r="B39" s="152"/>
      <c r="C39" s="155"/>
      <c r="D39" s="151"/>
      <c r="E39" s="102" t="s">
        <v>13</v>
      </c>
      <c r="F39" s="103">
        <v>0</v>
      </c>
      <c r="G39" s="103">
        <v>1387790</v>
      </c>
      <c r="H39" s="103">
        <v>1387790</v>
      </c>
      <c r="I39" s="103">
        <v>0</v>
      </c>
      <c r="J39" s="103">
        <v>0</v>
      </c>
      <c r="K39" s="103">
        <v>1387790</v>
      </c>
    </row>
    <row r="40" spans="1:11">
      <c r="A40" s="156"/>
      <c r="B40" s="156"/>
      <c r="C40" s="149" t="s">
        <v>39</v>
      </c>
      <c r="D40" s="149" t="s">
        <v>14</v>
      </c>
      <c r="E40" s="102" t="s">
        <v>11</v>
      </c>
      <c r="F40" s="103">
        <v>230600</v>
      </c>
      <c r="G40" s="103">
        <v>100000</v>
      </c>
      <c r="H40" s="103">
        <v>100000</v>
      </c>
      <c r="I40" s="103">
        <v>0</v>
      </c>
      <c r="J40" s="103">
        <v>0</v>
      </c>
      <c r="K40" s="103">
        <v>330600</v>
      </c>
    </row>
    <row r="41" spans="1:11">
      <c r="A41" s="156"/>
      <c r="B41" s="156"/>
      <c r="C41" s="150"/>
      <c r="D41" s="150"/>
      <c r="E41" s="102" t="s">
        <v>12</v>
      </c>
      <c r="F41" s="103">
        <v>230600</v>
      </c>
      <c r="G41" s="103">
        <v>0</v>
      </c>
      <c r="H41" s="103">
        <v>0</v>
      </c>
      <c r="I41" s="103">
        <v>0</v>
      </c>
      <c r="J41" s="103">
        <v>0</v>
      </c>
      <c r="K41" s="103">
        <v>230600</v>
      </c>
    </row>
    <row r="42" spans="1:11">
      <c r="A42" s="156"/>
      <c r="B42" s="156"/>
      <c r="C42" s="151"/>
      <c r="D42" s="151"/>
      <c r="E42" s="102" t="s">
        <v>13</v>
      </c>
      <c r="F42" s="103">
        <v>0</v>
      </c>
      <c r="G42" s="103">
        <v>100000</v>
      </c>
      <c r="H42" s="103">
        <v>100000</v>
      </c>
      <c r="I42" s="103">
        <v>0</v>
      </c>
      <c r="J42" s="103">
        <v>0</v>
      </c>
      <c r="K42" s="103">
        <v>100000</v>
      </c>
    </row>
    <row r="43" spans="1:11">
      <c r="A43" s="152"/>
      <c r="B43" s="152"/>
      <c r="C43" s="153" t="s">
        <v>121</v>
      </c>
      <c r="D43" s="149" t="s">
        <v>14</v>
      </c>
      <c r="E43" s="104" t="s">
        <v>11</v>
      </c>
      <c r="F43" s="105">
        <v>0</v>
      </c>
      <c r="G43" s="105">
        <v>100000</v>
      </c>
      <c r="H43" s="105">
        <v>100000</v>
      </c>
      <c r="I43" s="105">
        <v>0</v>
      </c>
      <c r="J43" s="105">
        <v>0</v>
      </c>
      <c r="K43" s="105">
        <v>100000</v>
      </c>
    </row>
    <row r="44" spans="1:11">
      <c r="A44" s="152"/>
      <c r="B44" s="152"/>
      <c r="C44" s="154"/>
      <c r="D44" s="150"/>
      <c r="E44" s="102" t="s">
        <v>12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</row>
    <row r="45" spans="1:11">
      <c r="A45" s="152"/>
      <c r="B45" s="152"/>
      <c r="C45" s="155"/>
      <c r="D45" s="151"/>
      <c r="E45" s="102" t="s">
        <v>13</v>
      </c>
      <c r="F45" s="103">
        <v>0</v>
      </c>
      <c r="G45" s="103">
        <v>100000</v>
      </c>
      <c r="H45" s="103">
        <v>100000</v>
      </c>
      <c r="I45" s="103">
        <v>0</v>
      </c>
      <c r="J45" s="103">
        <v>0</v>
      </c>
      <c r="K45" s="103">
        <v>100000</v>
      </c>
    </row>
    <row r="46" spans="1:11" ht="16.5" customHeight="1">
      <c r="A46" s="156"/>
      <c r="B46" s="156"/>
      <c r="C46" s="149" t="s">
        <v>48</v>
      </c>
      <c r="D46" s="149" t="s">
        <v>14</v>
      </c>
      <c r="E46" s="102" t="s">
        <v>11</v>
      </c>
      <c r="F46" s="103">
        <v>29480</v>
      </c>
      <c r="G46" s="103">
        <v>0</v>
      </c>
      <c r="H46" s="103">
        <v>0</v>
      </c>
      <c r="I46" s="103">
        <v>0</v>
      </c>
      <c r="J46" s="103">
        <v>0</v>
      </c>
      <c r="K46" s="103">
        <v>29480</v>
      </c>
    </row>
    <row r="47" spans="1:11">
      <c r="A47" s="156"/>
      <c r="B47" s="156"/>
      <c r="C47" s="150"/>
      <c r="D47" s="150"/>
      <c r="E47" s="102" t="s">
        <v>12</v>
      </c>
      <c r="F47" s="103">
        <v>29480</v>
      </c>
      <c r="G47" s="103">
        <v>0</v>
      </c>
      <c r="H47" s="103">
        <v>0</v>
      </c>
      <c r="I47" s="103">
        <v>0</v>
      </c>
      <c r="J47" s="103">
        <v>0</v>
      </c>
      <c r="K47" s="103">
        <v>29480</v>
      </c>
    </row>
    <row r="48" spans="1:11">
      <c r="A48" s="156"/>
      <c r="B48" s="156"/>
      <c r="C48" s="151"/>
      <c r="D48" s="151"/>
      <c r="E48" s="102" t="s">
        <v>13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</row>
    <row r="49" spans="1:11">
      <c r="A49" s="152"/>
      <c r="B49" s="152"/>
      <c r="C49" s="153" t="s">
        <v>14</v>
      </c>
      <c r="D49" s="149" t="s">
        <v>14</v>
      </c>
      <c r="E49" s="104" t="s">
        <v>11</v>
      </c>
      <c r="F49" s="105">
        <v>5397930</v>
      </c>
      <c r="G49" s="105">
        <v>2284620</v>
      </c>
      <c r="H49" s="105">
        <v>2284620</v>
      </c>
      <c r="I49" s="105">
        <v>0</v>
      </c>
      <c r="J49" s="105">
        <v>0</v>
      </c>
      <c r="K49" s="105">
        <v>7682550</v>
      </c>
    </row>
    <row r="50" spans="1:11">
      <c r="A50" s="152"/>
      <c r="B50" s="152"/>
      <c r="C50" s="154"/>
      <c r="D50" s="150"/>
      <c r="E50" s="102" t="s">
        <v>12</v>
      </c>
      <c r="F50" s="103">
        <v>5397920</v>
      </c>
      <c r="G50" s="103">
        <v>160390</v>
      </c>
      <c r="H50" s="103">
        <v>160390</v>
      </c>
      <c r="I50" s="103">
        <v>0</v>
      </c>
      <c r="J50" s="103">
        <v>0</v>
      </c>
      <c r="K50" s="103">
        <v>5558310</v>
      </c>
    </row>
    <row r="51" spans="1:11">
      <c r="A51" s="152"/>
      <c r="B51" s="158"/>
      <c r="C51" s="155"/>
      <c r="D51" s="151"/>
      <c r="E51" s="102" t="s">
        <v>13</v>
      </c>
      <c r="F51" s="103">
        <v>10</v>
      </c>
      <c r="G51" s="103">
        <v>2124230</v>
      </c>
      <c r="H51" s="103">
        <v>2124230</v>
      </c>
      <c r="I51" s="103">
        <v>0</v>
      </c>
      <c r="J51" s="103">
        <v>0</v>
      </c>
      <c r="K51" s="103">
        <v>2124240</v>
      </c>
    </row>
    <row r="52" spans="1:11">
      <c r="A52" s="156"/>
      <c r="B52" s="149" t="s">
        <v>14</v>
      </c>
      <c r="C52" s="149" t="s">
        <v>14</v>
      </c>
      <c r="D52" s="149" t="s">
        <v>14</v>
      </c>
      <c r="E52" s="102" t="s">
        <v>11</v>
      </c>
      <c r="F52" s="103">
        <v>34030390</v>
      </c>
      <c r="G52" s="103">
        <v>3980000</v>
      </c>
      <c r="H52" s="103">
        <v>3980000</v>
      </c>
      <c r="I52" s="103">
        <v>0</v>
      </c>
      <c r="J52" s="103">
        <v>0</v>
      </c>
      <c r="K52" s="103">
        <v>38010390</v>
      </c>
    </row>
    <row r="53" spans="1:11">
      <c r="A53" s="156"/>
      <c r="B53" s="150"/>
      <c r="C53" s="150"/>
      <c r="D53" s="150"/>
      <c r="E53" s="102" t="s">
        <v>12</v>
      </c>
      <c r="F53" s="103">
        <v>33830360</v>
      </c>
      <c r="G53" s="103">
        <v>1855770</v>
      </c>
      <c r="H53" s="103">
        <v>1855770</v>
      </c>
      <c r="I53" s="103">
        <v>0</v>
      </c>
      <c r="J53" s="103">
        <v>0</v>
      </c>
      <c r="K53" s="103">
        <v>35686130</v>
      </c>
    </row>
    <row r="54" spans="1:11">
      <c r="A54" s="157"/>
      <c r="B54" s="151"/>
      <c r="C54" s="151"/>
      <c r="D54" s="151"/>
      <c r="E54" s="102" t="s">
        <v>13</v>
      </c>
      <c r="F54" s="103">
        <v>200030</v>
      </c>
      <c r="G54" s="103">
        <v>2124230</v>
      </c>
      <c r="H54" s="103">
        <v>2124230</v>
      </c>
      <c r="I54" s="103">
        <v>0</v>
      </c>
      <c r="J54" s="103">
        <v>0</v>
      </c>
      <c r="K54" s="103">
        <v>2324260</v>
      </c>
    </row>
    <row r="55" spans="1:11">
      <c r="A55" s="153" t="s">
        <v>40</v>
      </c>
      <c r="B55" s="153" t="s">
        <v>41</v>
      </c>
      <c r="C55" s="153" t="s">
        <v>42</v>
      </c>
      <c r="D55" s="149" t="s">
        <v>14</v>
      </c>
      <c r="E55" s="104" t="s">
        <v>11</v>
      </c>
      <c r="F55" s="105">
        <v>3000000</v>
      </c>
      <c r="G55" s="105">
        <v>500000</v>
      </c>
      <c r="H55" s="105">
        <v>500000</v>
      </c>
      <c r="I55" s="105">
        <v>0</v>
      </c>
      <c r="J55" s="105">
        <v>0</v>
      </c>
      <c r="K55" s="105">
        <v>3500000</v>
      </c>
    </row>
    <row r="56" spans="1:11">
      <c r="A56" s="154"/>
      <c r="B56" s="154"/>
      <c r="C56" s="154"/>
      <c r="D56" s="150"/>
      <c r="E56" s="102" t="s">
        <v>12</v>
      </c>
      <c r="F56" s="103">
        <v>3000000</v>
      </c>
      <c r="G56" s="103">
        <v>495100</v>
      </c>
      <c r="H56" s="103">
        <v>495100</v>
      </c>
      <c r="I56" s="103">
        <v>0</v>
      </c>
      <c r="J56" s="103">
        <v>0</v>
      </c>
      <c r="K56" s="103">
        <v>3495100</v>
      </c>
    </row>
    <row r="57" spans="1:11">
      <c r="A57" s="154"/>
      <c r="B57" s="154"/>
      <c r="C57" s="155"/>
      <c r="D57" s="151"/>
      <c r="E57" s="102" t="s">
        <v>13</v>
      </c>
      <c r="F57" s="103">
        <v>0</v>
      </c>
      <c r="G57" s="103">
        <v>4900</v>
      </c>
      <c r="H57" s="103">
        <v>4900</v>
      </c>
      <c r="I57" s="103">
        <v>0</v>
      </c>
      <c r="J57" s="103">
        <v>0</v>
      </c>
      <c r="K57" s="103">
        <v>4900</v>
      </c>
    </row>
    <row r="58" spans="1:11" ht="16.5" customHeight="1">
      <c r="A58" s="156"/>
      <c r="B58" s="156"/>
      <c r="C58" s="149" t="s">
        <v>14</v>
      </c>
      <c r="D58" s="149" t="s">
        <v>14</v>
      </c>
      <c r="E58" s="102" t="s">
        <v>11</v>
      </c>
      <c r="F58" s="103">
        <v>3000000</v>
      </c>
      <c r="G58" s="103">
        <v>500000</v>
      </c>
      <c r="H58" s="103">
        <v>500000</v>
      </c>
      <c r="I58" s="103">
        <v>0</v>
      </c>
      <c r="J58" s="103">
        <v>0</v>
      </c>
      <c r="K58" s="103">
        <v>3500000</v>
      </c>
    </row>
    <row r="59" spans="1:11">
      <c r="A59" s="156"/>
      <c r="B59" s="156"/>
      <c r="C59" s="150"/>
      <c r="D59" s="150"/>
      <c r="E59" s="102" t="s">
        <v>12</v>
      </c>
      <c r="F59" s="103">
        <v>3000000</v>
      </c>
      <c r="G59" s="103">
        <v>495100</v>
      </c>
      <c r="H59" s="103">
        <v>495100</v>
      </c>
      <c r="I59" s="103">
        <v>0</v>
      </c>
      <c r="J59" s="103">
        <v>0</v>
      </c>
      <c r="K59" s="103">
        <v>3495100</v>
      </c>
    </row>
    <row r="60" spans="1:11">
      <c r="A60" s="156"/>
      <c r="B60" s="157"/>
      <c r="C60" s="151"/>
      <c r="D60" s="151"/>
      <c r="E60" s="102" t="s">
        <v>13</v>
      </c>
      <c r="F60" s="103">
        <v>0</v>
      </c>
      <c r="G60" s="103">
        <v>4900</v>
      </c>
      <c r="H60" s="103">
        <v>4900</v>
      </c>
      <c r="I60" s="103">
        <v>0</v>
      </c>
      <c r="J60" s="103">
        <v>0</v>
      </c>
      <c r="K60" s="103">
        <v>4900</v>
      </c>
    </row>
    <row r="61" spans="1:11">
      <c r="A61" s="152"/>
      <c r="B61" s="153" t="s">
        <v>14</v>
      </c>
      <c r="C61" s="153" t="s">
        <v>14</v>
      </c>
      <c r="D61" s="149" t="s">
        <v>14</v>
      </c>
      <c r="E61" s="104" t="s">
        <v>11</v>
      </c>
      <c r="F61" s="105">
        <v>3000000</v>
      </c>
      <c r="G61" s="105">
        <v>500000</v>
      </c>
      <c r="H61" s="105">
        <v>500000</v>
      </c>
      <c r="I61" s="105">
        <v>0</v>
      </c>
      <c r="J61" s="105">
        <v>0</v>
      </c>
      <c r="K61" s="105">
        <v>3500000</v>
      </c>
    </row>
    <row r="62" spans="1:11">
      <c r="A62" s="152"/>
      <c r="B62" s="154"/>
      <c r="C62" s="154"/>
      <c r="D62" s="150"/>
      <c r="E62" s="102" t="s">
        <v>12</v>
      </c>
      <c r="F62" s="103">
        <v>3000000</v>
      </c>
      <c r="G62" s="103">
        <v>495100</v>
      </c>
      <c r="H62" s="103">
        <v>495100</v>
      </c>
      <c r="I62" s="103">
        <v>0</v>
      </c>
      <c r="J62" s="103">
        <v>0</v>
      </c>
      <c r="K62" s="103">
        <v>3495100</v>
      </c>
    </row>
    <row r="63" spans="1:11">
      <c r="A63" s="158"/>
      <c r="B63" s="155"/>
      <c r="C63" s="155"/>
      <c r="D63" s="151"/>
      <c r="E63" s="102" t="s">
        <v>13</v>
      </c>
      <c r="F63" s="103">
        <v>0</v>
      </c>
      <c r="G63" s="103">
        <v>4900</v>
      </c>
      <c r="H63" s="103">
        <v>4900</v>
      </c>
      <c r="I63" s="103">
        <v>0</v>
      </c>
      <c r="J63" s="103">
        <v>0</v>
      </c>
      <c r="K63" s="103">
        <v>4900</v>
      </c>
    </row>
    <row r="64" spans="1:11">
      <c r="A64" s="149" t="s">
        <v>43</v>
      </c>
      <c r="B64" s="149" t="s">
        <v>36</v>
      </c>
      <c r="C64" s="149" t="s">
        <v>44</v>
      </c>
      <c r="D64" s="149" t="s">
        <v>14</v>
      </c>
      <c r="E64" s="102" t="s">
        <v>11</v>
      </c>
      <c r="F64" s="103">
        <v>11490050</v>
      </c>
      <c r="G64" s="103">
        <v>3380000</v>
      </c>
      <c r="H64" s="103">
        <v>3380000</v>
      </c>
      <c r="I64" s="103">
        <v>0</v>
      </c>
      <c r="J64" s="103">
        <v>0</v>
      </c>
      <c r="K64" s="103">
        <v>14870050</v>
      </c>
    </row>
    <row r="65" spans="1:11">
      <c r="A65" s="150"/>
      <c r="B65" s="150"/>
      <c r="C65" s="150"/>
      <c r="D65" s="150"/>
      <c r="E65" s="102" t="s">
        <v>12</v>
      </c>
      <c r="F65" s="103">
        <v>11484650</v>
      </c>
      <c r="G65" s="103">
        <v>1328890</v>
      </c>
      <c r="H65" s="103">
        <v>1328890</v>
      </c>
      <c r="I65" s="103">
        <v>0</v>
      </c>
      <c r="J65" s="103">
        <v>0</v>
      </c>
      <c r="K65" s="103">
        <v>12813540</v>
      </c>
    </row>
    <row r="66" spans="1:11">
      <c r="A66" s="150"/>
      <c r="B66" s="150"/>
      <c r="C66" s="151"/>
      <c r="D66" s="151"/>
      <c r="E66" s="102" t="s">
        <v>13</v>
      </c>
      <c r="F66" s="103">
        <v>5400</v>
      </c>
      <c r="G66" s="103">
        <v>2051110</v>
      </c>
      <c r="H66" s="103">
        <v>2051110</v>
      </c>
      <c r="I66" s="103">
        <v>0</v>
      </c>
      <c r="J66" s="103">
        <v>0</v>
      </c>
      <c r="K66" s="103">
        <v>2056510</v>
      </c>
    </row>
    <row r="67" spans="1:11">
      <c r="A67" s="152"/>
      <c r="B67" s="152"/>
      <c r="C67" s="153" t="s">
        <v>45</v>
      </c>
      <c r="D67" s="149" t="s">
        <v>14</v>
      </c>
      <c r="E67" s="104" t="s">
        <v>11</v>
      </c>
      <c r="F67" s="105">
        <v>1119020</v>
      </c>
      <c r="G67" s="105">
        <v>1520000</v>
      </c>
      <c r="H67" s="105">
        <v>1520000</v>
      </c>
      <c r="I67" s="105">
        <v>0</v>
      </c>
      <c r="J67" s="105">
        <v>0</v>
      </c>
      <c r="K67" s="105">
        <v>2639020</v>
      </c>
    </row>
    <row r="68" spans="1:11">
      <c r="A68" s="152"/>
      <c r="B68" s="152"/>
      <c r="C68" s="154"/>
      <c r="D68" s="150"/>
      <c r="E68" s="102" t="s">
        <v>12</v>
      </c>
      <c r="F68" s="103">
        <v>1118420</v>
      </c>
      <c r="G68" s="103">
        <v>1317430</v>
      </c>
      <c r="H68" s="103">
        <v>1317430</v>
      </c>
      <c r="I68" s="103">
        <v>0</v>
      </c>
      <c r="J68" s="103">
        <v>0</v>
      </c>
      <c r="K68" s="103">
        <v>2435850</v>
      </c>
    </row>
    <row r="69" spans="1:11">
      <c r="A69" s="152"/>
      <c r="B69" s="152"/>
      <c r="C69" s="155"/>
      <c r="D69" s="151"/>
      <c r="E69" s="102" t="s">
        <v>13</v>
      </c>
      <c r="F69" s="103">
        <v>600</v>
      </c>
      <c r="G69" s="103">
        <v>202570</v>
      </c>
      <c r="H69" s="103">
        <v>202570</v>
      </c>
      <c r="I69" s="103">
        <v>0</v>
      </c>
      <c r="J69" s="103">
        <v>0</v>
      </c>
      <c r="K69" s="103">
        <v>203170</v>
      </c>
    </row>
    <row r="70" spans="1:11">
      <c r="A70" s="156"/>
      <c r="B70" s="156"/>
      <c r="C70" s="149" t="s">
        <v>46</v>
      </c>
      <c r="D70" s="149" t="s">
        <v>14</v>
      </c>
      <c r="E70" s="102" t="s">
        <v>11</v>
      </c>
      <c r="F70" s="103">
        <v>400000</v>
      </c>
      <c r="G70" s="103">
        <v>160000</v>
      </c>
      <c r="H70" s="103">
        <v>160000</v>
      </c>
      <c r="I70" s="103">
        <v>0</v>
      </c>
      <c r="J70" s="103">
        <v>0</v>
      </c>
      <c r="K70" s="103">
        <v>560000</v>
      </c>
    </row>
    <row r="71" spans="1:11">
      <c r="A71" s="156"/>
      <c r="B71" s="156"/>
      <c r="C71" s="150"/>
      <c r="D71" s="150"/>
      <c r="E71" s="102" t="s">
        <v>12</v>
      </c>
      <c r="F71" s="103">
        <v>400000</v>
      </c>
      <c r="G71" s="103">
        <v>160000</v>
      </c>
      <c r="H71" s="103">
        <v>160000</v>
      </c>
      <c r="I71" s="103">
        <v>0</v>
      </c>
      <c r="J71" s="103">
        <v>0</v>
      </c>
      <c r="K71" s="103">
        <v>560000</v>
      </c>
    </row>
    <row r="72" spans="1:11">
      <c r="A72" s="156"/>
      <c r="B72" s="156"/>
      <c r="C72" s="151"/>
      <c r="D72" s="151"/>
      <c r="E72" s="102" t="s">
        <v>13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</row>
    <row r="73" spans="1:11" ht="16.5" customHeight="1">
      <c r="A73" s="152"/>
      <c r="B73" s="152"/>
      <c r="C73" s="153" t="s">
        <v>47</v>
      </c>
      <c r="D73" s="149" t="s">
        <v>14</v>
      </c>
      <c r="E73" s="104" t="s">
        <v>11</v>
      </c>
      <c r="F73" s="105">
        <v>160000</v>
      </c>
      <c r="G73" s="105">
        <v>260000</v>
      </c>
      <c r="H73" s="105">
        <v>260000</v>
      </c>
      <c r="I73" s="105">
        <v>0</v>
      </c>
      <c r="J73" s="105">
        <v>0</v>
      </c>
      <c r="K73" s="105">
        <v>420000</v>
      </c>
    </row>
    <row r="74" spans="1:11">
      <c r="A74" s="152"/>
      <c r="B74" s="152"/>
      <c r="C74" s="154"/>
      <c r="D74" s="150"/>
      <c r="E74" s="102" t="s">
        <v>12</v>
      </c>
      <c r="F74" s="103">
        <v>160000</v>
      </c>
      <c r="G74" s="103">
        <v>71400</v>
      </c>
      <c r="H74" s="103">
        <v>71400</v>
      </c>
      <c r="I74" s="103">
        <v>0</v>
      </c>
      <c r="J74" s="103">
        <v>0</v>
      </c>
      <c r="K74" s="103">
        <v>231400</v>
      </c>
    </row>
    <row r="75" spans="1:11">
      <c r="A75" s="152"/>
      <c r="B75" s="152"/>
      <c r="C75" s="155"/>
      <c r="D75" s="151"/>
      <c r="E75" s="102" t="s">
        <v>13</v>
      </c>
      <c r="F75" s="103">
        <v>0</v>
      </c>
      <c r="G75" s="103">
        <v>188600</v>
      </c>
      <c r="H75" s="103">
        <v>188600</v>
      </c>
      <c r="I75" s="103">
        <v>0</v>
      </c>
      <c r="J75" s="103">
        <v>0</v>
      </c>
      <c r="K75" s="103">
        <v>188600</v>
      </c>
    </row>
    <row r="76" spans="1:11">
      <c r="A76" s="156"/>
      <c r="B76" s="156"/>
      <c r="C76" s="149" t="s">
        <v>48</v>
      </c>
      <c r="D76" s="149" t="s">
        <v>14</v>
      </c>
      <c r="E76" s="102" t="s">
        <v>11</v>
      </c>
      <c r="F76" s="103">
        <v>41040</v>
      </c>
      <c r="G76" s="103">
        <v>20000</v>
      </c>
      <c r="H76" s="103">
        <v>20000</v>
      </c>
      <c r="I76" s="103">
        <v>0</v>
      </c>
      <c r="J76" s="103">
        <v>0</v>
      </c>
      <c r="K76" s="103">
        <v>61040</v>
      </c>
    </row>
    <row r="77" spans="1:11">
      <c r="A77" s="156"/>
      <c r="B77" s="156"/>
      <c r="C77" s="150"/>
      <c r="D77" s="150"/>
      <c r="E77" s="102" t="s">
        <v>12</v>
      </c>
      <c r="F77" s="103">
        <v>39570</v>
      </c>
      <c r="G77" s="103">
        <v>0</v>
      </c>
      <c r="H77" s="103">
        <v>0</v>
      </c>
      <c r="I77" s="103">
        <v>0</v>
      </c>
      <c r="J77" s="103">
        <v>0</v>
      </c>
      <c r="K77" s="103">
        <v>39570</v>
      </c>
    </row>
    <row r="78" spans="1:11">
      <c r="A78" s="156"/>
      <c r="B78" s="156"/>
      <c r="C78" s="151"/>
      <c r="D78" s="151"/>
      <c r="E78" s="102" t="s">
        <v>13</v>
      </c>
      <c r="F78" s="103">
        <v>1470</v>
      </c>
      <c r="G78" s="103">
        <v>20000</v>
      </c>
      <c r="H78" s="103">
        <v>20000</v>
      </c>
      <c r="I78" s="103">
        <v>0</v>
      </c>
      <c r="J78" s="103">
        <v>0</v>
      </c>
      <c r="K78" s="103">
        <v>21470</v>
      </c>
    </row>
    <row r="79" spans="1:11">
      <c r="A79" s="152"/>
      <c r="B79" s="152"/>
      <c r="C79" s="153" t="s">
        <v>14</v>
      </c>
      <c r="D79" s="149" t="s">
        <v>14</v>
      </c>
      <c r="E79" s="104" t="s">
        <v>11</v>
      </c>
      <c r="F79" s="105">
        <v>13210110</v>
      </c>
      <c r="G79" s="105">
        <v>5340000</v>
      </c>
      <c r="H79" s="105">
        <v>5340000</v>
      </c>
      <c r="I79" s="105">
        <v>0</v>
      </c>
      <c r="J79" s="105">
        <v>0</v>
      </c>
      <c r="K79" s="105">
        <v>18550110</v>
      </c>
    </row>
    <row r="80" spans="1:11">
      <c r="A80" s="152"/>
      <c r="B80" s="152"/>
      <c r="C80" s="154"/>
      <c r="D80" s="150"/>
      <c r="E80" s="102" t="s">
        <v>12</v>
      </c>
      <c r="F80" s="103">
        <v>13202640</v>
      </c>
      <c r="G80" s="103">
        <v>2877720</v>
      </c>
      <c r="H80" s="103">
        <v>2877720</v>
      </c>
      <c r="I80" s="103">
        <v>0</v>
      </c>
      <c r="J80" s="103">
        <v>0</v>
      </c>
      <c r="K80" s="103">
        <v>16080360</v>
      </c>
    </row>
    <row r="81" spans="1:11">
      <c r="A81" s="152"/>
      <c r="B81" s="158"/>
      <c r="C81" s="155"/>
      <c r="D81" s="151"/>
      <c r="E81" s="102" t="s">
        <v>13</v>
      </c>
      <c r="F81" s="103">
        <v>7470</v>
      </c>
      <c r="G81" s="103">
        <v>2462280</v>
      </c>
      <c r="H81" s="103">
        <v>2462280</v>
      </c>
      <c r="I81" s="103">
        <v>0</v>
      </c>
      <c r="J81" s="103">
        <v>0</v>
      </c>
      <c r="K81" s="103">
        <v>2469750</v>
      </c>
    </row>
    <row r="82" spans="1:11" ht="16.5" customHeight="1">
      <c r="A82" s="156"/>
      <c r="B82" s="149" t="s">
        <v>43</v>
      </c>
      <c r="C82" s="149" t="s">
        <v>122</v>
      </c>
      <c r="D82" s="149" t="s">
        <v>14</v>
      </c>
      <c r="E82" s="102" t="s">
        <v>11</v>
      </c>
      <c r="F82" s="103">
        <v>0</v>
      </c>
      <c r="G82" s="103">
        <v>5487492</v>
      </c>
      <c r="H82" s="103">
        <v>5487492</v>
      </c>
      <c r="I82" s="103">
        <v>0</v>
      </c>
      <c r="J82" s="103">
        <v>0</v>
      </c>
      <c r="K82" s="103">
        <v>5487492</v>
      </c>
    </row>
    <row r="83" spans="1:11">
      <c r="A83" s="156"/>
      <c r="B83" s="150"/>
      <c r="C83" s="150"/>
      <c r="D83" s="150"/>
      <c r="E83" s="102" t="s">
        <v>12</v>
      </c>
      <c r="F83" s="103">
        <v>0</v>
      </c>
      <c r="G83" s="103">
        <v>5050020</v>
      </c>
      <c r="H83" s="103">
        <v>5050020</v>
      </c>
      <c r="I83" s="103">
        <v>0</v>
      </c>
      <c r="J83" s="103">
        <v>0</v>
      </c>
      <c r="K83" s="103">
        <v>5050020</v>
      </c>
    </row>
    <row r="84" spans="1:11">
      <c r="A84" s="156"/>
      <c r="B84" s="150"/>
      <c r="C84" s="151"/>
      <c r="D84" s="151"/>
      <c r="E84" s="102" t="s">
        <v>13</v>
      </c>
      <c r="F84" s="103">
        <v>0</v>
      </c>
      <c r="G84" s="103">
        <v>437472</v>
      </c>
      <c r="H84" s="103">
        <v>437472</v>
      </c>
      <c r="I84" s="103">
        <v>0</v>
      </c>
      <c r="J84" s="103">
        <v>0</v>
      </c>
      <c r="K84" s="103">
        <v>437472</v>
      </c>
    </row>
    <row r="85" spans="1:11">
      <c r="A85" s="152"/>
      <c r="B85" s="152"/>
      <c r="C85" s="153" t="s">
        <v>14</v>
      </c>
      <c r="D85" s="149" t="s">
        <v>14</v>
      </c>
      <c r="E85" s="104" t="s">
        <v>11</v>
      </c>
      <c r="F85" s="105">
        <v>0</v>
      </c>
      <c r="G85" s="105">
        <v>5487492</v>
      </c>
      <c r="H85" s="105">
        <v>5487492</v>
      </c>
      <c r="I85" s="105">
        <v>0</v>
      </c>
      <c r="J85" s="105">
        <v>0</v>
      </c>
      <c r="K85" s="105">
        <v>5487492</v>
      </c>
    </row>
    <row r="86" spans="1:11">
      <c r="A86" s="152"/>
      <c r="B86" s="152"/>
      <c r="C86" s="154"/>
      <c r="D86" s="150"/>
      <c r="E86" s="102" t="s">
        <v>12</v>
      </c>
      <c r="F86" s="103">
        <v>0</v>
      </c>
      <c r="G86" s="103">
        <v>5050020</v>
      </c>
      <c r="H86" s="103">
        <v>5050020</v>
      </c>
      <c r="I86" s="103">
        <v>0</v>
      </c>
      <c r="J86" s="103">
        <v>0</v>
      </c>
      <c r="K86" s="103">
        <v>5050020</v>
      </c>
    </row>
    <row r="87" spans="1:11">
      <c r="A87" s="152"/>
      <c r="B87" s="158"/>
      <c r="C87" s="155"/>
      <c r="D87" s="151"/>
      <c r="E87" s="102" t="s">
        <v>13</v>
      </c>
      <c r="F87" s="103">
        <v>0</v>
      </c>
      <c r="G87" s="103">
        <v>437472</v>
      </c>
      <c r="H87" s="103">
        <v>437472</v>
      </c>
      <c r="I87" s="103">
        <v>0</v>
      </c>
      <c r="J87" s="103">
        <v>0</v>
      </c>
      <c r="K87" s="103">
        <v>437472</v>
      </c>
    </row>
    <row r="88" spans="1:11">
      <c r="A88" s="156"/>
      <c r="B88" s="149" t="s">
        <v>14</v>
      </c>
      <c r="C88" s="149" t="s">
        <v>14</v>
      </c>
      <c r="D88" s="149" t="s">
        <v>14</v>
      </c>
      <c r="E88" s="102" t="s">
        <v>11</v>
      </c>
      <c r="F88" s="103">
        <v>13210110</v>
      </c>
      <c r="G88" s="103">
        <v>10827492</v>
      </c>
      <c r="H88" s="103">
        <v>10827492</v>
      </c>
      <c r="I88" s="103">
        <v>0</v>
      </c>
      <c r="J88" s="103">
        <v>0</v>
      </c>
      <c r="K88" s="103">
        <v>24037602</v>
      </c>
    </row>
    <row r="89" spans="1:11">
      <c r="A89" s="156"/>
      <c r="B89" s="150"/>
      <c r="C89" s="150"/>
      <c r="D89" s="150"/>
      <c r="E89" s="102" t="s">
        <v>12</v>
      </c>
      <c r="F89" s="103">
        <v>13202640</v>
      </c>
      <c r="G89" s="103">
        <v>7927740</v>
      </c>
      <c r="H89" s="103">
        <v>7927740</v>
      </c>
      <c r="I89" s="103">
        <v>0</v>
      </c>
      <c r="J89" s="103">
        <v>0</v>
      </c>
      <c r="K89" s="103">
        <v>21130380</v>
      </c>
    </row>
    <row r="90" spans="1:11">
      <c r="A90" s="157"/>
      <c r="B90" s="151"/>
      <c r="C90" s="151"/>
      <c r="D90" s="151"/>
      <c r="E90" s="102" t="s">
        <v>13</v>
      </c>
      <c r="F90" s="103">
        <v>7470</v>
      </c>
      <c r="G90" s="103">
        <v>2899752</v>
      </c>
      <c r="H90" s="103">
        <v>2899752</v>
      </c>
      <c r="I90" s="103">
        <v>0</v>
      </c>
      <c r="J90" s="103">
        <v>0</v>
      </c>
      <c r="K90" s="103">
        <v>2907222</v>
      </c>
    </row>
    <row r="91" spans="1:11" ht="16.5" customHeight="1">
      <c r="A91" s="153" t="s">
        <v>123</v>
      </c>
      <c r="B91" s="153" t="s">
        <v>123</v>
      </c>
      <c r="C91" s="153" t="s">
        <v>123</v>
      </c>
      <c r="D91" s="149" t="s">
        <v>14</v>
      </c>
      <c r="E91" s="104" t="s">
        <v>11</v>
      </c>
      <c r="F91" s="105">
        <v>0</v>
      </c>
      <c r="G91" s="105">
        <v>5000</v>
      </c>
      <c r="H91" s="105">
        <v>5000</v>
      </c>
      <c r="I91" s="105">
        <v>0</v>
      </c>
      <c r="J91" s="105">
        <v>0</v>
      </c>
      <c r="K91" s="105">
        <v>5000</v>
      </c>
    </row>
    <row r="92" spans="1:11">
      <c r="A92" s="154"/>
      <c r="B92" s="154"/>
      <c r="C92" s="154"/>
      <c r="D92" s="150"/>
      <c r="E92" s="102" t="s">
        <v>12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</row>
    <row r="93" spans="1:11">
      <c r="A93" s="154"/>
      <c r="B93" s="154"/>
      <c r="C93" s="155"/>
      <c r="D93" s="151"/>
      <c r="E93" s="102" t="s">
        <v>13</v>
      </c>
      <c r="F93" s="103">
        <v>0</v>
      </c>
      <c r="G93" s="103">
        <v>5000</v>
      </c>
      <c r="H93" s="103">
        <v>5000</v>
      </c>
      <c r="I93" s="103">
        <v>0</v>
      </c>
      <c r="J93" s="103">
        <v>0</v>
      </c>
      <c r="K93" s="103">
        <v>5000</v>
      </c>
    </row>
    <row r="94" spans="1:11">
      <c r="A94" s="156"/>
      <c r="B94" s="156"/>
      <c r="C94" s="149" t="s">
        <v>14</v>
      </c>
      <c r="D94" s="149" t="s">
        <v>14</v>
      </c>
      <c r="E94" s="102" t="s">
        <v>11</v>
      </c>
      <c r="F94" s="103">
        <v>0</v>
      </c>
      <c r="G94" s="103">
        <v>5000</v>
      </c>
      <c r="H94" s="103">
        <v>5000</v>
      </c>
      <c r="I94" s="103">
        <v>0</v>
      </c>
      <c r="J94" s="103">
        <v>0</v>
      </c>
      <c r="K94" s="103">
        <v>5000</v>
      </c>
    </row>
    <row r="95" spans="1:11">
      <c r="A95" s="156"/>
      <c r="B95" s="156"/>
      <c r="C95" s="150"/>
      <c r="D95" s="150"/>
      <c r="E95" s="102" t="s">
        <v>12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</row>
    <row r="96" spans="1:11">
      <c r="A96" s="156"/>
      <c r="B96" s="157"/>
      <c r="C96" s="151"/>
      <c r="D96" s="151"/>
      <c r="E96" s="102" t="s">
        <v>13</v>
      </c>
      <c r="F96" s="103">
        <v>0</v>
      </c>
      <c r="G96" s="103">
        <v>5000</v>
      </c>
      <c r="H96" s="103">
        <v>5000</v>
      </c>
      <c r="I96" s="103">
        <v>0</v>
      </c>
      <c r="J96" s="103">
        <v>0</v>
      </c>
      <c r="K96" s="103">
        <v>5000</v>
      </c>
    </row>
    <row r="97" spans="1:11">
      <c r="A97" s="152"/>
      <c r="B97" s="153" t="s">
        <v>14</v>
      </c>
      <c r="C97" s="153" t="s">
        <v>14</v>
      </c>
      <c r="D97" s="149" t="s">
        <v>14</v>
      </c>
      <c r="E97" s="104" t="s">
        <v>11</v>
      </c>
      <c r="F97" s="105">
        <v>0</v>
      </c>
      <c r="G97" s="105">
        <v>5000</v>
      </c>
      <c r="H97" s="105">
        <v>5000</v>
      </c>
      <c r="I97" s="105">
        <v>0</v>
      </c>
      <c r="J97" s="105">
        <v>0</v>
      </c>
      <c r="K97" s="105">
        <v>5000</v>
      </c>
    </row>
    <row r="98" spans="1:11">
      <c r="A98" s="152"/>
      <c r="B98" s="154"/>
      <c r="C98" s="154"/>
      <c r="D98" s="150"/>
      <c r="E98" s="102" t="s">
        <v>12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</row>
    <row r="99" spans="1:11">
      <c r="A99" s="158"/>
      <c r="B99" s="155"/>
      <c r="C99" s="155"/>
      <c r="D99" s="151"/>
      <c r="E99" s="102" t="s">
        <v>13</v>
      </c>
      <c r="F99" s="103">
        <v>0</v>
      </c>
      <c r="G99" s="103">
        <v>5000</v>
      </c>
      <c r="H99" s="103">
        <v>5000</v>
      </c>
      <c r="I99" s="103">
        <v>0</v>
      </c>
      <c r="J99" s="103">
        <v>0</v>
      </c>
      <c r="K99" s="103">
        <v>5000</v>
      </c>
    </row>
    <row r="100" spans="1:11">
      <c r="A100" s="149" t="s">
        <v>124</v>
      </c>
      <c r="B100" s="149" t="s">
        <v>124</v>
      </c>
      <c r="C100" s="149" t="s">
        <v>124</v>
      </c>
      <c r="D100" s="149" t="s">
        <v>14</v>
      </c>
      <c r="E100" s="102" t="s">
        <v>11</v>
      </c>
      <c r="F100" s="103">
        <v>4489</v>
      </c>
      <c r="G100" s="103">
        <v>0</v>
      </c>
      <c r="H100" s="103">
        <v>0</v>
      </c>
      <c r="I100" s="103">
        <v>0</v>
      </c>
      <c r="J100" s="103">
        <v>0</v>
      </c>
      <c r="K100" s="103">
        <v>4489</v>
      </c>
    </row>
    <row r="101" spans="1:11">
      <c r="A101" s="150"/>
      <c r="B101" s="150"/>
      <c r="C101" s="150"/>
      <c r="D101" s="150"/>
      <c r="E101" s="102" t="s">
        <v>12</v>
      </c>
      <c r="F101" s="103">
        <v>4489</v>
      </c>
      <c r="G101" s="103">
        <v>0</v>
      </c>
      <c r="H101" s="103">
        <v>0</v>
      </c>
      <c r="I101" s="103">
        <v>0</v>
      </c>
      <c r="J101" s="103">
        <v>0</v>
      </c>
      <c r="K101" s="103">
        <v>4489</v>
      </c>
    </row>
    <row r="102" spans="1:11">
      <c r="A102" s="150"/>
      <c r="B102" s="150"/>
      <c r="C102" s="151"/>
      <c r="D102" s="151"/>
      <c r="E102" s="102" t="s">
        <v>13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</row>
    <row r="103" spans="1:11">
      <c r="A103" s="152"/>
      <c r="B103" s="152"/>
      <c r="C103" s="153" t="s">
        <v>14</v>
      </c>
      <c r="D103" s="149" t="s">
        <v>14</v>
      </c>
      <c r="E103" s="104" t="s">
        <v>11</v>
      </c>
      <c r="F103" s="105">
        <v>4489</v>
      </c>
      <c r="G103" s="105">
        <v>0</v>
      </c>
      <c r="H103" s="105">
        <v>0</v>
      </c>
      <c r="I103" s="105">
        <v>0</v>
      </c>
      <c r="J103" s="105">
        <v>0</v>
      </c>
      <c r="K103" s="105">
        <v>4489</v>
      </c>
    </row>
    <row r="104" spans="1:11">
      <c r="A104" s="152"/>
      <c r="B104" s="152"/>
      <c r="C104" s="154"/>
      <c r="D104" s="150"/>
      <c r="E104" s="102" t="s">
        <v>12</v>
      </c>
      <c r="F104" s="103">
        <v>4489</v>
      </c>
      <c r="G104" s="103">
        <v>0</v>
      </c>
      <c r="H104" s="103">
        <v>0</v>
      </c>
      <c r="I104" s="103">
        <v>0</v>
      </c>
      <c r="J104" s="103">
        <v>0</v>
      </c>
      <c r="K104" s="103">
        <v>4489</v>
      </c>
    </row>
    <row r="105" spans="1:11">
      <c r="A105" s="152"/>
      <c r="B105" s="158"/>
      <c r="C105" s="155"/>
      <c r="D105" s="151"/>
      <c r="E105" s="102" t="s">
        <v>13</v>
      </c>
      <c r="F105" s="103">
        <v>0</v>
      </c>
      <c r="G105" s="103">
        <v>0</v>
      </c>
      <c r="H105" s="103">
        <v>0</v>
      </c>
      <c r="I105" s="103">
        <v>0</v>
      </c>
      <c r="J105" s="103">
        <v>0</v>
      </c>
      <c r="K105" s="103">
        <v>0</v>
      </c>
    </row>
    <row r="106" spans="1:11">
      <c r="A106" s="156"/>
      <c r="B106" s="149" t="s">
        <v>14</v>
      </c>
      <c r="C106" s="149" t="s">
        <v>14</v>
      </c>
      <c r="D106" s="149" t="s">
        <v>14</v>
      </c>
      <c r="E106" s="102" t="s">
        <v>11</v>
      </c>
      <c r="F106" s="103">
        <v>4489</v>
      </c>
      <c r="G106" s="103">
        <v>0</v>
      </c>
      <c r="H106" s="103">
        <v>0</v>
      </c>
      <c r="I106" s="103">
        <v>0</v>
      </c>
      <c r="J106" s="103">
        <v>0</v>
      </c>
      <c r="K106" s="103">
        <v>4489</v>
      </c>
    </row>
    <row r="107" spans="1:11">
      <c r="A107" s="156"/>
      <c r="B107" s="150"/>
      <c r="C107" s="150"/>
      <c r="D107" s="150"/>
      <c r="E107" s="102" t="s">
        <v>12</v>
      </c>
      <c r="F107" s="103">
        <v>4489</v>
      </c>
      <c r="G107" s="103">
        <v>0</v>
      </c>
      <c r="H107" s="103">
        <v>0</v>
      </c>
      <c r="I107" s="103">
        <v>0</v>
      </c>
      <c r="J107" s="103">
        <v>0</v>
      </c>
      <c r="K107" s="103">
        <v>4489</v>
      </c>
    </row>
    <row r="108" spans="1:11">
      <c r="A108" s="157"/>
      <c r="B108" s="151"/>
      <c r="C108" s="151"/>
      <c r="D108" s="151"/>
      <c r="E108" s="102" t="s">
        <v>13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</row>
    <row r="109" spans="1:11">
      <c r="A109" s="135" t="s">
        <v>23</v>
      </c>
      <c r="B109" s="136"/>
      <c r="C109" s="136"/>
      <c r="D109" s="137"/>
      <c r="E109" s="106" t="s">
        <v>11</v>
      </c>
      <c r="F109" s="107">
        <v>50244989</v>
      </c>
      <c r="G109" s="107">
        <v>15312492</v>
      </c>
      <c r="H109" s="107">
        <v>15312492</v>
      </c>
      <c r="I109" s="107">
        <v>0</v>
      </c>
      <c r="J109" s="107">
        <v>0</v>
      </c>
      <c r="K109" s="107">
        <v>65557481</v>
      </c>
    </row>
    <row r="110" spans="1:11">
      <c r="A110" s="138"/>
      <c r="B110" s="139"/>
      <c r="C110" s="139"/>
      <c r="D110" s="140"/>
      <c r="E110" s="99" t="s">
        <v>12</v>
      </c>
      <c r="F110" s="108">
        <v>50037489</v>
      </c>
      <c r="G110" s="108">
        <v>10278610</v>
      </c>
      <c r="H110" s="108">
        <v>10278610</v>
      </c>
      <c r="I110" s="108">
        <v>0</v>
      </c>
      <c r="J110" s="108">
        <v>0</v>
      </c>
      <c r="K110" s="108">
        <v>60316099</v>
      </c>
    </row>
    <row r="111" spans="1:11">
      <c r="A111" s="141"/>
      <c r="B111" s="142"/>
      <c r="C111" s="142"/>
      <c r="D111" s="143"/>
      <c r="E111" s="99" t="s">
        <v>13</v>
      </c>
      <c r="F111" s="108">
        <v>207500</v>
      </c>
      <c r="G111" s="108">
        <v>5033882</v>
      </c>
      <c r="H111" s="108">
        <v>5033882</v>
      </c>
      <c r="I111" s="108">
        <v>0</v>
      </c>
      <c r="J111" s="108">
        <v>0</v>
      </c>
      <c r="K111" s="108">
        <v>5241382</v>
      </c>
    </row>
  </sheetData>
  <mergeCells count="150">
    <mergeCell ref="B1:H1"/>
    <mergeCell ref="A13:A15"/>
    <mergeCell ref="B13:B15"/>
    <mergeCell ref="C13:C15"/>
    <mergeCell ref="D13:D15"/>
    <mergeCell ref="A16:A18"/>
    <mergeCell ref="B16:B18"/>
    <mergeCell ref="C16:C18"/>
    <mergeCell ref="D16:D18"/>
    <mergeCell ref="A7:A9"/>
    <mergeCell ref="B7:B9"/>
    <mergeCell ref="C7:C9"/>
    <mergeCell ref="D7:D9"/>
    <mergeCell ref="A10:A12"/>
    <mergeCell ref="B10:B12"/>
    <mergeCell ref="C10:C12"/>
    <mergeCell ref="D10:D12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109:D111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A97:A99"/>
    <mergeCell ref="B97:B99"/>
    <mergeCell ref="C97:C99"/>
    <mergeCell ref="D97:D99"/>
    <mergeCell ref="A100:A102"/>
    <mergeCell ref="B100:B102"/>
    <mergeCell ref="C100:C102"/>
    <mergeCell ref="D100:D102"/>
    <mergeCell ref="A91:A93"/>
    <mergeCell ref="B91:B93"/>
    <mergeCell ref="C91:C93"/>
    <mergeCell ref="D91:D93"/>
    <mergeCell ref="A94:A96"/>
    <mergeCell ref="B94:B96"/>
    <mergeCell ref="C94:C96"/>
    <mergeCell ref="D94:D96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J2:J3"/>
    <mergeCell ref="K2:K3"/>
    <mergeCell ref="A4:A6"/>
    <mergeCell ref="B4:B6"/>
    <mergeCell ref="C4:C6"/>
    <mergeCell ref="D4:D6"/>
    <mergeCell ref="A2:D2"/>
    <mergeCell ref="E2:E3"/>
    <mergeCell ref="F2:F3"/>
    <mergeCell ref="G2:G3"/>
    <mergeCell ref="H2:H3"/>
    <mergeCell ref="I2:I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I8" sqref="I8"/>
    </sheetView>
  </sheetViews>
  <sheetFormatPr defaultRowHeight="16.5"/>
  <cols>
    <col min="2" max="2" width="15.625" customWidth="1"/>
    <col min="3" max="3" width="13.125" customWidth="1"/>
    <col min="4" max="4" width="15.25" customWidth="1"/>
    <col min="5" max="5" width="14.625" customWidth="1"/>
    <col min="7" max="7" width="15" customWidth="1"/>
  </cols>
  <sheetData>
    <row r="1" spans="1:7" ht="31.5">
      <c r="A1" s="68"/>
      <c r="B1" s="163" t="s">
        <v>97</v>
      </c>
      <c r="C1" s="163"/>
      <c r="D1" s="163"/>
      <c r="E1" s="163"/>
      <c r="F1" s="68"/>
      <c r="G1" s="68"/>
    </row>
    <row r="2" spans="1:7">
      <c r="A2" s="68"/>
      <c r="B2" s="69"/>
      <c r="C2" s="68"/>
      <c r="D2" s="69"/>
      <c r="E2" s="69"/>
      <c r="F2" s="68"/>
      <c r="G2" s="68"/>
    </row>
    <row r="3" spans="1:7">
      <c r="A3" s="160" t="s">
        <v>98</v>
      </c>
      <c r="B3" s="161"/>
      <c r="C3" s="161"/>
      <c r="D3" s="161"/>
      <c r="E3" s="162"/>
      <c r="F3" s="160" t="s">
        <v>99</v>
      </c>
      <c r="G3" s="162"/>
    </row>
    <row r="4" spans="1:7">
      <c r="A4" s="70" t="s">
        <v>100</v>
      </c>
      <c r="B4" s="71" t="s">
        <v>101</v>
      </c>
      <c r="C4" s="70" t="s">
        <v>102</v>
      </c>
      <c r="D4" s="71" t="s">
        <v>101</v>
      </c>
      <c r="E4" s="71" t="s">
        <v>103</v>
      </c>
      <c r="F4" s="72" t="s">
        <v>104</v>
      </c>
      <c r="G4" s="73"/>
    </row>
    <row r="5" spans="1:7" ht="35.25" customHeight="1">
      <c r="A5" s="74" t="s">
        <v>105</v>
      </c>
      <c r="B5" s="75">
        <v>4489</v>
      </c>
      <c r="C5" s="76" t="s">
        <v>106</v>
      </c>
      <c r="D5" s="75">
        <v>4489</v>
      </c>
      <c r="E5" s="75">
        <v>0</v>
      </c>
      <c r="F5" s="164" t="s">
        <v>125</v>
      </c>
      <c r="G5" s="165"/>
    </row>
    <row r="6" spans="1:7" ht="33" customHeight="1">
      <c r="A6" s="77" t="s">
        <v>107</v>
      </c>
      <c r="B6" s="75">
        <v>50033000</v>
      </c>
      <c r="C6" s="77" t="s">
        <v>108</v>
      </c>
      <c r="D6" s="75">
        <v>50033000</v>
      </c>
      <c r="E6" s="75">
        <v>0</v>
      </c>
      <c r="F6" s="166"/>
      <c r="G6" s="167"/>
    </row>
    <row r="7" spans="1:7" ht="40.5" customHeight="1">
      <c r="A7" s="77" t="s">
        <v>88</v>
      </c>
      <c r="B7" s="75">
        <v>7251</v>
      </c>
      <c r="C7" s="77"/>
      <c r="D7" s="75"/>
      <c r="E7" s="75">
        <v>7251</v>
      </c>
      <c r="F7" s="166"/>
      <c r="G7" s="167"/>
    </row>
    <row r="8" spans="1:7" ht="38.25" customHeight="1">
      <c r="A8" s="78" t="s">
        <v>109</v>
      </c>
      <c r="B8" s="79">
        <f>SUM(B5:B7)</f>
        <v>50044740</v>
      </c>
      <c r="C8" s="78" t="s">
        <v>109</v>
      </c>
      <c r="D8" s="79">
        <f>SUM(D5:D7)</f>
        <v>50037489</v>
      </c>
      <c r="E8" s="79">
        <v>7251</v>
      </c>
      <c r="F8" s="168"/>
      <c r="G8" s="169"/>
    </row>
    <row r="9" spans="1:7">
      <c r="A9" s="80"/>
      <c r="B9" s="81"/>
      <c r="C9" s="82"/>
      <c r="D9" s="81"/>
      <c r="E9" s="81"/>
      <c r="F9" s="83"/>
      <c r="G9" s="83"/>
    </row>
    <row r="10" spans="1:7">
      <c r="A10" s="160" t="s">
        <v>110</v>
      </c>
      <c r="B10" s="161"/>
      <c r="C10" s="161"/>
      <c r="D10" s="161"/>
      <c r="E10" s="162"/>
      <c r="F10" s="84"/>
      <c r="G10" s="85"/>
    </row>
    <row r="11" spans="1:7">
      <c r="A11" s="70" t="s">
        <v>100</v>
      </c>
      <c r="B11" s="71" t="s">
        <v>101</v>
      </c>
      <c r="C11" s="70" t="s">
        <v>102</v>
      </c>
      <c r="D11" s="71" t="s">
        <v>101</v>
      </c>
      <c r="E11" s="71" t="s">
        <v>103</v>
      </c>
      <c r="F11" s="84"/>
      <c r="G11" s="85"/>
    </row>
    <row r="12" spans="1:7">
      <c r="A12" s="76" t="s">
        <v>111</v>
      </c>
      <c r="B12" s="75">
        <v>6210432</v>
      </c>
      <c r="C12" s="76" t="s">
        <v>112</v>
      </c>
      <c r="D12" s="75"/>
      <c r="E12" s="75"/>
      <c r="F12" s="84"/>
      <c r="G12" s="85"/>
    </row>
    <row r="13" spans="1:7">
      <c r="A13" s="77" t="s">
        <v>107</v>
      </c>
      <c r="B13" s="75">
        <v>7200000</v>
      </c>
      <c r="C13" s="77" t="s">
        <v>108</v>
      </c>
      <c r="D13" s="75">
        <v>8583230</v>
      </c>
      <c r="E13" s="75"/>
      <c r="F13" s="84"/>
      <c r="G13" s="85"/>
    </row>
    <row r="14" spans="1:7">
      <c r="A14" s="77" t="s">
        <v>88</v>
      </c>
      <c r="B14" s="75">
        <v>5705</v>
      </c>
      <c r="C14" s="77"/>
      <c r="D14" s="75"/>
      <c r="E14" s="75"/>
      <c r="F14" s="84"/>
      <c r="G14" s="85"/>
    </row>
    <row r="15" spans="1:7">
      <c r="A15" s="78" t="s">
        <v>109</v>
      </c>
      <c r="B15" s="79">
        <f>SUM(B12:B14)</f>
        <v>13416137</v>
      </c>
      <c r="C15" s="78" t="s">
        <v>109</v>
      </c>
      <c r="D15" s="79">
        <f>SUM(D12:D14)</f>
        <v>8583230</v>
      </c>
      <c r="E15" s="79">
        <f>B15-D15</f>
        <v>4832907</v>
      </c>
      <c r="F15" s="84"/>
      <c r="G15" s="85"/>
    </row>
    <row r="16" spans="1:7">
      <c r="A16" s="80"/>
      <c r="B16" s="81"/>
      <c r="C16" s="82"/>
      <c r="D16" s="81"/>
      <c r="E16" s="81"/>
      <c r="F16" s="85"/>
      <c r="G16" s="85"/>
    </row>
    <row r="17" spans="1:7">
      <c r="A17" s="160" t="s">
        <v>113</v>
      </c>
      <c r="B17" s="161"/>
      <c r="C17" s="161"/>
      <c r="D17" s="161"/>
      <c r="E17" s="162"/>
      <c r="F17" s="84"/>
      <c r="G17" s="85"/>
    </row>
    <row r="18" spans="1:7">
      <c r="A18" s="70" t="s">
        <v>100</v>
      </c>
      <c r="B18" s="71" t="s">
        <v>101</v>
      </c>
      <c r="C18" s="70" t="s">
        <v>102</v>
      </c>
      <c r="D18" s="71" t="s">
        <v>101</v>
      </c>
      <c r="E18" s="71" t="s">
        <v>103</v>
      </c>
      <c r="F18" s="84"/>
      <c r="G18" s="85"/>
    </row>
    <row r="19" spans="1:7">
      <c r="A19" s="76" t="s">
        <v>111</v>
      </c>
      <c r="B19" s="75">
        <v>0</v>
      </c>
      <c r="C19" s="76" t="s">
        <v>112</v>
      </c>
      <c r="D19" s="75">
        <v>0</v>
      </c>
      <c r="E19" s="75"/>
      <c r="F19" s="84"/>
      <c r="G19" s="85"/>
    </row>
    <row r="20" spans="1:7">
      <c r="A20" s="77" t="s">
        <v>107</v>
      </c>
      <c r="B20" s="75">
        <v>1695560</v>
      </c>
      <c r="C20" s="77" t="s">
        <v>108</v>
      </c>
      <c r="D20" s="75">
        <v>1695380</v>
      </c>
      <c r="E20" s="75"/>
      <c r="F20" s="84"/>
      <c r="G20" s="85"/>
    </row>
    <row r="21" spans="1:7">
      <c r="A21" s="77" t="s">
        <v>88</v>
      </c>
      <c r="B21" s="75">
        <v>0</v>
      </c>
      <c r="C21" s="77"/>
      <c r="D21" s="75"/>
      <c r="E21" s="75"/>
      <c r="F21" s="84"/>
      <c r="G21" s="85"/>
    </row>
    <row r="22" spans="1:7">
      <c r="A22" s="78" t="s">
        <v>109</v>
      </c>
      <c r="B22" s="79">
        <f>SUM(B19:B21)</f>
        <v>1695560</v>
      </c>
      <c r="C22" s="78" t="s">
        <v>109</v>
      </c>
      <c r="D22" s="79">
        <f>SUM(D19:D21)</f>
        <v>1695380</v>
      </c>
      <c r="E22" s="79">
        <f>B22-D22</f>
        <v>180</v>
      </c>
      <c r="F22" s="84"/>
      <c r="G22" s="85"/>
    </row>
    <row r="23" spans="1:7">
      <c r="A23" s="80"/>
      <c r="B23" s="81"/>
      <c r="C23" s="82"/>
      <c r="D23" s="81"/>
      <c r="E23" s="81"/>
      <c r="F23" s="85"/>
      <c r="G23" s="85"/>
    </row>
    <row r="24" spans="1:7">
      <c r="A24" s="160" t="s">
        <v>114</v>
      </c>
      <c r="B24" s="161"/>
      <c r="C24" s="161"/>
      <c r="D24" s="161"/>
      <c r="E24" s="162"/>
      <c r="F24" s="84"/>
      <c r="G24" s="85"/>
    </row>
    <row r="25" spans="1:7">
      <c r="A25" s="70" t="s">
        <v>100</v>
      </c>
      <c r="B25" s="71" t="s">
        <v>101</v>
      </c>
      <c r="C25" s="70" t="s">
        <v>102</v>
      </c>
      <c r="D25" s="71" t="s">
        <v>101</v>
      </c>
      <c r="E25" s="71" t="s">
        <v>103</v>
      </c>
      <c r="F25" s="84"/>
      <c r="G25" s="85"/>
    </row>
    <row r="26" spans="1:7">
      <c r="A26" s="76" t="s">
        <v>111</v>
      </c>
      <c r="B26" s="75">
        <v>0</v>
      </c>
      <c r="C26" s="76" t="s">
        <v>112</v>
      </c>
      <c r="D26" s="75"/>
      <c r="E26" s="75"/>
      <c r="F26" s="84"/>
      <c r="G26" s="85"/>
    </row>
    <row r="27" spans="1:7">
      <c r="A27" s="77" t="s">
        <v>107</v>
      </c>
      <c r="B27" s="75">
        <v>200000</v>
      </c>
      <c r="C27" s="77" t="s">
        <v>108</v>
      </c>
      <c r="D27" s="75">
        <v>0</v>
      </c>
      <c r="E27" s="75"/>
      <c r="F27" s="84"/>
      <c r="G27" s="85"/>
    </row>
    <row r="28" spans="1:7">
      <c r="A28" s="77" t="s">
        <v>88</v>
      </c>
      <c r="B28" s="75">
        <v>0</v>
      </c>
      <c r="C28" s="77"/>
      <c r="D28" s="75"/>
      <c r="E28" s="75"/>
      <c r="F28" s="84"/>
      <c r="G28" s="85"/>
    </row>
    <row r="29" spans="1:7">
      <c r="A29" s="78" t="s">
        <v>109</v>
      </c>
      <c r="B29" s="79">
        <f>SUM(B26:B28)</f>
        <v>200000</v>
      </c>
      <c r="C29" s="78" t="s">
        <v>109</v>
      </c>
      <c r="D29" s="79">
        <f>SUM(D26:D28)</f>
        <v>0</v>
      </c>
      <c r="E29" s="79">
        <f>B29-D29</f>
        <v>200000</v>
      </c>
      <c r="F29" s="84"/>
      <c r="G29" s="85"/>
    </row>
    <row r="30" spans="1:7">
      <c r="A30" s="86"/>
      <c r="B30" s="87"/>
      <c r="C30" s="88"/>
      <c r="D30" s="87"/>
      <c r="E30" s="87"/>
      <c r="F30" s="85"/>
      <c r="G30" s="85"/>
    </row>
  </sheetData>
  <mergeCells count="7">
    <mergeCell ref="A24:E24"/>
    <mergeCell ref="B1:E1"/>
    <mergeCell ref="A3:E3"/>
    <mergeCell ref="F3:G3"/>
    <mergeCell ref="F5:G8"/>
    <mergeCell ref="A10:E10"/>
    <mergeCell ref="A17:E1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표지</vt:lpstr>
      <vt:lpstr>세입세출총괄표</vt:lpstr>
      <vt:lpstr>세입결산서</vt:lpstr>
      <vt:lpstr>세출결산서</vt:lpstr>
      <vt:lpstr>세입세출결산총괄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조태희</dc:creator>
  <cp:lastModifiedBy>CGSComputer</cp:lastModifiedBy>
  <cp:lastPrinted>2013-04-17T13:43:55Z</cp:lastPrinted>
  <dcterms:created xsi:type="dcterms:W3CDTF">2013-04-17T13:27:10Z</dcterms:created>
  <dcterms:modified xsi:type="dcterms:W3CDTF">2013-04-23T05:37:26Z</dcterms:modified>
</cp:coreProperties>
</file>