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9200" windowHeight="11640" activeTab="4"/>
  </bookViews>
  <sheets>
    <sheet name="표지" sheetId="1" r:id="rId1"/>
    <sheet name="세입세출총괄표" sheetId="2" r:id="rId2"/>
    <sheet name="세입결산서" sheetId="6" r:id="rId3"/>
    <sheet name="세출결산서" sheetId="4" r:id="rId4"/>
    <sheet name="세입세출총괄결산" sheetId="5" r:id="rId5"/>
  </sheets>
  <calcPr calcId="125725"/>
</workbook>
</file>

<file path=xl/calcChain.xml><?xml version="1.0" encoding="utf-8"?>
<calcChain xmlns="http://schemas.openxmlformats.org/spreadsheetml/2006/main">
  <c r="C6" i="2"/>
  <c r="C5" s="1"/>
  <c r="D6"/>
  <c r="D5" s="1"/>
  <c r="E6"/>
  <c r="H6"/>
  <c r="H5" s="1"/>
  <c r="I6"/>
  <c r="J6" s="1"/>
  <c r="E7"/>
  <c r="J7"/>
  <c r="C8"/>
  <c r="D8"/>
  <c r="E8"/>
  <c r="J8"/>
  <c r="E9"/>
  <c r="J9"/>
  <c r="E10"/>
  <c r="H10"/>
  <c r="I10"/>
  <c r="J10" s="1"/>
  <c r="E11"/>
  <c r="J11"/>
  <c r="C12"/>
  <c r="D12"/>
  <c r="E12"/>
  <c r="H12"/>
  <c r="I12"/>
  <c r="J12" s="1"/>
  <c r="E13"/>
  <c r="J13"/>
  <c r="C14"/>
  <c r="D14"/>
  <c r="E14"/>
  <c r="J14"/>
  <c r="E15"/>
  <c r="H15"/>
  <c r="I15"/>
  <c r="J15" s="1"/>
  <c r="C16"/>
  <c r="D16"/>
  <c r="E16"/>
  <c r="J16"/>
  <c r="E17"/>
  <c r="H17"/>
  <c r="I17"/>
  <c r="J17" s="1"/>
  <c r="C18"/>
  <c r="D18"/>
  <c r="E18"/>
  <c r="J18"/>
  <c r="E19"/>
  <c r="H19"/>
  <c r="I19"/>
  <c r="J19" s="1"/>
  <c r="E20"/>
  <c r="I21"/>
  <c r="J21"/>
  <c r="J22"/>
  <c r="H23"/>
  <c r="I23"/>
  <c r="J23"/>
  <c r="J24"/>
  <c r="E36" i="5"/>
  <c r="E15"/>
  <c r="E22"/>
  <c r="D36"/>
  <c r="B36"/>
  <c r="D29"/>
  <c r="E29" s="1"/>
  <c r="B29"/>
  <c r="D22"/>
  <c r="B22"/>
  <c r="D15"/>
  <c r="B15"/>
  <c r="D8"/>
  <c r="B8"/>
  <c r="E5" i="2" l="1"/>
  <c r="I5"/>
  <c r="J5" s="1"/>
</calcChain>
</file>

<file path=xl/sharedStrings.xml><?xml version="1.0" encoding="utf-8"?>
<sst xmlns="http://schemas.openxmlformats.org/spreadsheetml/2006/main" count="1507" uniqueCount="275">
  <si>
    <t>과목</t>
  </si>
  <si>
    <t>구분</t>
  </si>
  <si>
    <t>시설부담</t>
  </si>
  <si>
    <t>후원금</t>
  </si>
  <si>
    <t>계</t>
  </si>
  <si>
    <t>관</t>
  </si>
  <si>
    <t>항</t>
  </si>
  <si>
    <t>목</t>
  </si>
  <si>
    <t>세목</t>
  </si>
  <si>
    <t>예산</t>
  </si>
  <si>
    <t>결산</t>
  </si>
  <si>
    <t>증감</t>
  </si>
  <si>
    <t/>
  </si>
  <si>
    <t>인건비</t>
  </si>
  <si>
    <t>운영비</t>
  </si>
  <si>
    <t>수용비및 수수료</t>
  </si>
  <si>
    <t>공공요금</t>
  </si>
  <si>
    <t>제세공과금</t>
  </si>
  <si>
    <t>차량비</t>
  </si>
  <si>
    <t>기타운영비</t>
  </si>
  <si>
    <t>생계비</t>
  </si>
  <si>
    <t>특별위로금</t>
  </si>
  <si>
    <t>월동대책비</t>
  </si>
  <si>
    <t>피복비</t>
  </si>
  <si>
    <t>동내의</t>
  </si>
  <si>
    <t>시설비</t>
  </si>
  <si>
    <t>시설장비유지비</t>
  </si>
  <si>
    <t>연료비</t>
  </si>
  <si>
    <t>수용기관경비</t>
  </si>
  <si>
    <t>간병인비(7종)</t>
  </si>
  <si>
    <t>종사자건강진단비</t>
  </si>
  <si>
    <t>지정후원금</t>
  </si>
  <si>
    <t>결연후원금</t>
  </si>
  <si>
    <t>총  합  계</t>
  </si>
  <si>
    <t>&lt;단위 : 원&gt;</t>
    <phoneticPr fontId="7" type="noConversion"/>
  </si>
  <si>
    <t>세                           입</t>
    <phoneticPr fontId="7" type="noConversion"/>
  </si>
  <si>
    <t>세                         출</t>
    <phoneticPr fontId="7" type="noConversion"/>
  </si>
  <si>
    <t>과        목</t>
    <phoneticPr fontId="7" type="noConversion"/>
  </si>
  <si>
    <t>예산액</t>
    <phoneticPr fontId="7" type="noConversion"/>
  </si>
  <si>
    <t xml:space="preserve">결산액 </t>
    <phoneticPr fontId="7" type="noConversion"/>
  </si>
  <si>
    <t>예산대비</t>
    <phoneticPr fontId="7" type="noConversion"/>
  </si>
  <si>
    <t>결산액</t>
    <phoneticPr fontId="7" type="noConversion"/>
  </si>
  <si>
    <t>관</t>
    <phoneticPr fontId="7" type="noConversion"/>
  </si>
  <si>
    <t>항</t>
    <phoneticPr fontId="7" type="noConversion"/>
  </si>
  <si>
    <t>증감</t>
    <phoneticPr fontId="7" type="noConversion"/>
  </si>
  <si>
    <t>합     계</t>
    <phoneticPr fontId="7" type="noConversion"/>
  </si>
  <si>
    <t xml:space="preserve">합     계 </t>
    <phoneticPr fontId="7" type="noConversion"/>
  </si>
  <si>
    <t>입소자부담금수입</t>
    <phoneticPr fontId="7" type="noConversion"/>
  </si>
  <si>
    <t>사 무 비</t>
    <phoneticPr fontId="7" type="noConversion"/>
  </si>
  <si>
    <t xml:space="preserve"> </t>
    <phoneticPr fontId="7" type="noConversion"/>
  </si>
  <si>
    <t>입소비용수입</t>
    <phoneticPr fontId="7" type="noConversion"/>
  </si>
  <si>
    <t>인 건 비</t>
    <phoneticPr fontId="7" type="noConversion"/>
  </si>
  <si>
    <t>보조금수입</t>
    <phoneticPr fontId="7" type="noConversion"/>
  </si>
  <si>
    <t>업무추진비</t>
    <phoneticPr fontId="7" type="noConversion"/>
  </si>
  <si>
    <t>경상보조금수입</t>
    <phoneticPr fontId="7" type="noConversion"/>
  </si>
  <si>
    <t>운영비</t>
    <phoneticPr fontId="7" type="noConversion"/>
  </si>
  <si>
    <t>자본보조금수입</t>
    <phoneticPr fontId="7" type="noConversion"/>
  </si>
  <si>
    <t>재산조성비</t>
    <phoneticPr fontId="7" type="noConversion"/>
  </si>
  <si>
    <t>기타보조금수입</t>
    <phoneticPr fontId="7" type="noConversion"/>
  </si>
  <si>
    <t>시 설 비</t>
    <phoneticPr fontId="7" type="noConversion"/>
  </si>
  <si>
    <t>후원금수입</t>
    <phoneticPr fontId="7" type="noConversion"/>
  </si>
  <si>
    <t>사 업 비</t>
    <phoneticPr fontId="7" type="noConversion"/>
  </si>
  <si>
    <t>전입금</t>
    <phoneticPr fontId="7" type="noConversion"/>
  </si>
  <si>
    <t>사업비</t>
    <phoneticPr fontId="7" type="noConversion"/>
  </si>
  <si>
    <t>이월금</t>
    <phoneticPr fontId="7" type="noConversion"/>
  </si>
  <si>
    <t>잡지출</t>
    <phoneticPr fontId="7" type="noConversion"/>
  </si>
  <si>
    <t>잡수입</t>
    <phoneticPr fontId="7" type="noConversion"/>
  </si>
  <si>
    <t>예비비</t>
    <phoneticPr fontId="7" type="noConversion"/>
  </si>
  <si>
    <t>이자수입</t>
    <phoneticPr fontId="1" type="noConversion"/>
  </si>
  <si>
    <t>예비비</t>
    <phoneticPr fontId="1" type="noConversion"/>
  </si>
  <si>
    <t>후원금</t>
    <phoneticPr fontId="7" type="noConversion"/>
  </si>
  <si>
    <t>결연후원금</t>
    <phoneticPr fontId="1" type="noConversion"/>
  </si>
  <si>
    <t>이월금</t>
    <phoneticPr fontId="1" type="noConversion"/>
  </si>
  <si>
    <t>&lt;장애인 생활시설 바다의 별 2012년 세입세출결산 총괄결산서&gt;</t>
    <phoneticPr fontId="7" type="noConversion"/>
  </si>
  <si>
    <t>사 업 결 산 서</t>
    <phoneticPr fontId="7" type="noConversion"/>
  </si>
  <si>
    <t>바다의별</t>
    <phoneticPr fontId="7" type="noConversion"/>
  </si>
  <si>
    <t>2012년도</t>
    <phoneticPr fontId="7" type="noConversion"/>
  </si>
  <si>
    <t>(단위 : 원)</t>
    <phoneticPr fontId="1" type="noConversion"/>
  </si>
  <si>
    <t>2012년 세출결산서</t>
    <phoneticPr fontId="1" type="noConversion"/>
  </si>
  <si>
    <t>보조금</t>
  </si>
  <si>
    <t>자부담</t>
  </si>
  <si>
    <t>사무비</t>
  </si>
  <si>
    <t>급여</t>
  </si>
  <si>
    <t>급여(국비)</t>
  </si>
  <si>
    <t>급여(도비7종-보조원)</t>
  </si>
  <si>
    <t>급여(도비7종-운전원)</t>
  </si>
  <si>
    <t>급여(법인-상담)</t>
  </si>
  <si>
    <t>일용잡급</t>
  </si>
  <si>
    <t>일용잡금</t>
  </si>
  <si>
    <t>제수당</t>
  </si>
  <si>
    <t>제수당(국비)</t>
  </si>
  <si>
    <t>제수당(도비7종-보조원)</t>
  </si>
  <si>
    <t>제수당(도비7종-운전원)</t>
  </si>
  <si>
    <t>제수당(도비7종-특수근무수)</t>
  </si>
  <si>
    <t>제수당(직책보조비)</t>
  </si>
  <si>
    <t>퇴직금 및 퇴직적립</t>
  </si>
  <si>
    <t>퇴직적립금(국비)</t>
  </si>
  <si>
    <t>퇴직적립금(도비7종-보조원)</t>
  </si>
  <si>
    <t>퇴직적립금(도비7종-운전원)</t>
  </si>
  <si>
    <t>직책보조비퇴직적립금</t>
  </si>
  <si>
    <t>특수근무수당퇴직적립금</t>
  </si>
  <si>
    <t>퇴직적립금(법인-상담)</t>
  </si>
  <si>
    <t>사회보험부담비용</t>
  </si>
  <si>
    <t>국민연금(국비)</t>
  </si>
  <si>
    <t>의료보험(국비)</t>
  </si>
  <si>
    <t>고용보험(국비)</t>
  </si>
  <si>
    <t>산재보험(국비)</t>
  </si>
  <si>
    <t>국민연금(도비7종-보조원)</t>
  </si>
  <si>
    <t>의료보험(도비7종-보조원)</t>
  </si>
  <si>
    <t>고용보험(도비7종-보조원)</t>
  </si>
  <si>
    <t>산재보험(도비7종-보조원)</t>
  </si>
  <si>
    <t>국민연금(도비7종-운전원)</t>
  </si>
  <si>
    <t>의료보험(도비7종-운전원)</t>
  </si>
  <si>
    <t>고용보험(도비7종-운전원)</t>
  </si>
  <si>
    <t>산재보험(도비7종-운전원)</t>
  </si>
  <si>
    <t>상담직원사회보험비(법인-상담)</t>
  </si>
  <si>
    <t>기타후생경비</t>
  </si>
  <si>
    <t>업무추진비</t>
  </si>
  <si>
    <t>기관운영비</t>
  </si>
  <si>
    <t>직책보조비</t>
  </si>
  <si>
    <t>회의비</t>
  </si>
  <si>
    <t>여비</t>
  </si>
  <si>
    <t>차량운영비(도비7종)</t>
  </si>
  <si>
    <t>교육훈련비</t>
  </si>
  <si>
    <t>재산조성비</t>
  </si>
  <si>
    <t>자산취득비</t>
  </si>
  <si>
    <t>사업비</t>
  </si>
  <si>
    <t>입소자부식비(도비4종)</t>
  </si>
  <si>
    <t>입소자간식비(도비4종)</t>
  </si>
  <si>
    <t>입소자특별급식비(도비4종)</t>
  </si>
  <si>
    <t>입소자특별피복비(도비4종)</t>
  </si>
  <si>
    <t>의료비</t>
  </si>
  <si>
    <t>입소자건강진단비(도비4종)</t>
  </si>
  <si>
    <t>기타사업비</t>
  </si>
  <si>
    <t>기타프로그램운영비</t>
  </si>
  <si>
    <t>자원봉사자나들이 및 포상</t>
  </si>
  <si>
    <t>프로그램사업비</t>
  </si>
  <si>
    <t>가정연계지원사업</t>
  </si>
  <si>
    <t>부모회의</t>
  </si>
  <si>
    <t>어버이날 행사</t>
  </si>
  <si>
    <t>사회적응지원사업</t>
  </si>
  <si>
    <t>사회적응프로그램(A)</t>
  </si>
  <si>
    <t>사회적응프로그램(B)</t>
  </si>
  <si>
    <t>여름캠프</t>
  </si>
  <si>
    <t>가을여행</t>
  </si>
  <si>
    <t>해외여행프로그램</t>
  </si>
  <si>
    <t>원내행사지원사업</t>
  </si>
  <si>
    <t>추석/설날명절행사</t>
  </si>
  <si>
    <t>가을체육대회</t>
  </si>
  <si>
    <t>개원기념일</t>
  </si>
  <si>
    <t>연말송년회</t>
  </si>
  <si>
    <t>미귀가 이용인 프로그램</t>
  </si>
  <si>
    <t>일상생활지원사업</t>
  </si>
  <si>
    <t>주말농장</t>
  </si>
  <si>
    <t>합창동아리</t>
  </si>
  <si>
    <t>댄스스포츠</t>
  </si>
  <si>
    <t>여가활동프로그램(B1)</t>
  </si>
  <si>
    <t>생일잔치</t>
  </si>
  <si>
    <t>재활프로그램사업</t>
  </si>
  <si>
    <t>레인보우</t>
  </si>
  <si>
    <t>미술치료</t>
  </si>
  <si>
    <t>원예치료</t>
  </si>
  <si>
    <t>음악치료</t>
  </si>
  <si>
    <t>산타클로스</t>
  </si>
  <si>
    <t>지역사회연계사업</t>
  </si>
  <si>
    <t>부활절행사</t>
  </si>
  <si>
    <t>빈자리축제</t>
  </si>
  <si>
    <t>비둘기캠프</t>
  </si>
  <si>
    <t>경로잔치</t>
  </si>
  <si>
    <t>자원봉사자 가을나들이</t>
  </si>
  <si>
    <t>요리경연대회</t>
  </si>
  <si>
    <t>질보장 지원사업</t>
  </si>
  <si>
    <t>자치회의</t>
  </si>
  <si>
    <t>생활실 환경미화</t>
  </si>
  <si>
    <t>특화사업</t>
  </si>
  <si>
    <t>봉사동아리</t>
  </si>
  <si>
    <t>난타</t>
  </si>
  <si>
    <t>콰이어차임</t>
  </si>
  <si>
    <t>야구동아리</t>
  </si>
  <si>
    <t>물리치료실 프로그램</t>
  </si>
  <si>
    <t>운동(생활실/물리치료실)</t>
  </si>
  <si>
    <t>아쿠아로빅</t>
  </si>
  <si>
    <t>등산</t>
  </si>
  <si>
    <t>마라톤 참가</t>
  </si>
  <si>
    <t>재활승마</t>
  </si>
  <si>
    <t>몸짱 나들이</t>
  </si>
  <si>
    <t>이용인 성교육프로그램</t>
  </si>
  <si>
    <t>성교육강사비</t>
  </si>
  <si>
    <t>이용인 성교육</t>
  </si>
  <si>
    <t>잡지출</t>
  </si>
  <si>
    <t>예비비</t>
  </si>
  <si>
    <t>보조금반환금</t>
  </si>
  <si>
    <t xml:space="preserve">이월금 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</si>
  <si>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* 운영비 : 12,726,862원</t>
    </r>
    <r>
      <rPr>
        <sz val="10"/>
        <color theme="1"/>
        <rFont val="맑은 고딕"/>
        <family val="2"/>
        <charset val="129"/>
        <scheme val="minor"/>
      </rPr>
      <t xml:space="preserve">
  (12,584,000원/142,862원)
</t>
    </r>
    <r>
      <rPr>
        <b/>
        <sz val="10"/>
        <color theme="1"/>
        <rFont val="맑은 고딕"/>
        <family val="3"/>
        <charset val="129"/>
        <scheme val="minor"/>
      </rPr>
      <t>* 생계비 : 132,899원</t>
    </r>
    <r>
      <rPr>
        <sz val="10"/>
        <color theme="1"/>
        <rFont val="맑은 고딕"/>
        <family val="2"/>
        <charset val="129"/>
        <scheme val="minor"/>
      </rPr>
      <t xml:space="preserve">
  (129,930원/2,969원)
</t>
    </r>
    <r>
      <rPr>
        <b/>
        <sz val="10"/>
        <color theme="1"/>
        <rFont val="맑은 고딕"/>
        <family val="3"/>
        <charset val="129"/>
        <scheme val="minor"/>
      </rPr>
      <t>* 7종 : 1,117,371원</t>
    </r>
    <r>
      <rPr>
        <sz val="10"/>
        <color theme="1"/>
        <rFont val="맑은 고딕"/>
        <family val="2"/>
        <charset val="129"/>
        <scheme val="minor"/>
      </rPr>
      <t xml:space="preserve">
  (1,094,120원/23,251원)
</t>
    </r>
    <r>
      <rPr>
        <b/>
        <sz val="10"/>
        <color theme="1"/>
        <rFont val="맑은 고딕"/>
        <family val="3"/>
        <charset val="129"/>
        <scheme val="minor"/>
      </rPr>
      <t>* 여름캠프(7종통장) : 160,000원</t>
    </r>
    <r>
      <rPr>
        <sz val="10"/>
        <color theme="1"/>
        <rFont val="맑은 고딕"/>
        <family val="2"/>
        <charset val="129"/>
        <scheme val="minor"/>
      </rPr>
      <t xml:space="preserve">
</t>
    </r>
    <r>
      <rPr>
        <b/>
        <sz val="10"/>
        <color theme="1"/>
        <rFont val="맑은 고딕"/>
        <family val="3"/>
        <charset val="129"/>
        <scheme val="minor"/>
      </rPr>
      <t>* 4종 : 270,926원</t>
    </r>
    <r>
      <rPr>
        <sz val="10"/>
        <color theme="1"/>
        <rFont val="맑은 고딕"/>
        <family val="2"/>
        <charset val="129"/>
        <scheme val="minor"/>
      </rPr>
      <t xml:space="preserve">
  (267,000원/3,926원)
</t>
    </r>
    <r>
      <rPr>
        <b/>
        <sz val="10"/>
        <color theme="1"/>
        <rFont val="맑은 고딕"/>
        <family val="3"/>
        <charset val="129"/>
        <scheme val="minor"/>
      </rPr>
      <t>* 재활프로그램 : 143,313원</t>
    </r>
    <r>
      <rPr>
        <sz val="10"/>
        <color theme="1"/>
        <rFont val="맑은 고딕"/>
        <family val="2"/>
        <charset val="129"/>
        <scheme val="minor"/>
      </rPr>
      <t xml:space="preserve">
  (140,870원/2,443원)</t>
    </r>
    <phoneticPr fontId="1" type="noConversion"/>
  </si>
  <si>
    <t>2012년 세입세출 총괄내역</t>
    <phoneticPr fontId="1" type="noConversion"/>
  </si>
  <si>
    <t>전년도이월금</t>
    <phoneticPr fontId="1" type="noConversion"/>
  </si>
  <si>
    <t>2012년 세입</t>
    <phoneticPr fontId="1" type="noConversion"/>
  </si>
  <si>
    <t>이자수입</t>
    <phoneticPr fontId="1" type="noConversion"/>
  </si>
  <si>
    <t>이월금 반납</t>
    <phoneticPr fontId="1" type="noConversion"/>
  </si>
  <si>
    <t>2012년 세출</t>
    <phoneticPr fontId="1" type="noConversion"/>
  </si>
  <si>
    <t xml:space="preserve">이월금 </t>
    <phoneticPr fontId="1" type="noConversion"/>
  </si>
  <si>
    <t>2012년 세출</t>
    <phoneticPr fontId="1" type="noConversion"/>
  </si>
  <si>
    <t>보조금</t>
    <phoneticPr fontId="1" type="noConversion"/>
  </si>
  <si>
    <t>비고</t>
    <phoneticPr fontId="1" type="noConversion"/>
  </si>
  <si>
    <t>세입내역</t>
    <phoneticPr fontId="1" type="noConversion"/>
  </si>
  <si>
    <t>금액</t>
    <phoneticPr fontId="1" type="noConversion"/>
  </si>
  <si>
    <t>세출내역</t>
    <phoneticPr fontId="1" type="noConversion"/>
  </si>
  <si>
    <t>차인잔액</t>
    <phoneticPr fontId="1" type="noConversion"/>
  </si>
  <si>
    <t>보조금이월금 반납내역</t>
    <phoneticPr fontId="1" type="noConversion"/>
  </si>
  <si>
    <t>입소비용수입</t>
    <phoneticPr fontId="1" type="noConversion"/>
  </si>
  <si>
    <t>법인전입금</t>
    <phoneticPr fontId="1" type="noConversion"/>
  </si>
  <si>
    <t>잡수입</t>
    <phoneticPr fontId="1" type="noConversion"/>
  </si>
  <si>
    <t>후원금수입</t>
    <phoneticPr fontId="1" type="noConversion"/>
  </si>
  <si>
    <t>계</t>
    <phoneticPr fontId="1" type="noConversion"/>
  </si>
  <si>
    <t>전년도
이월금</t>
    <phoneticPr fontId="1" type="noConversion"/>
  </si>
  <si>
    <t>반환금</t>
    <phoneticPr fontId="7" type="noConversion"/>
  </si>
  <si>
    <t>보조금반환금</t>
    <phoneticPr fontId="7" type="noConversion"/>
  </si>
  <si>
    <t>정부보조</t>
  </si>
  <si>
    <t>입소자부담금수입</t>
  </si>
  <si>
    <t>입소비용수입</t>
  </si>
  <si>
    <t>보조금수입</t>
  </si>
  <si>
    <t>경상보조금수입</t>
  </si>
  <si>
    <t>종사자급여</t>
  </si>
  <si>
    <t>종사자제수당</t>
  </si>
  <si>
    <t>종사자사회보험부담금</t>
  </si>
  <si>
    <t>종사자퇴직적립금</t>
  </si>
  <si>
    <t>기타보조수입</t>
  </si>
  <si>
    <t>지방자치보조금</t>
  </si>
  <si>
    <t>캠프,여행지원금</t>
  </si>
  <si>
    <t>입소자부식비(4종)</t>
  </si>
  <si>
    <t>입소자간식비(4종)</t>
  </si>
  <si>
    <t>특별급식비(4종)</t>
  </si>
  <si>
    <t>특별피복비(4종)</t>
  </si>
  <si>
    <t>입소자건강진단비(4종)</t>
  </si>
  <si>
    <t>특수근무수당(7종)</t>
  </si>
  <si>
    <t>보조원급여(7종)</t>
  </si>
  <si>
    <t>보조원제수당(7종)</t>
  </si>
  <si>
    <t>보조원퇴직적립금(7종)</t>
  </si>
  <si>
    <t>보조원사회보험부담금(7종)</t>
  </si>
  <si>
    <t>운전원급여(7종)</t>
  </si>
  <si>
    <t>운전원제수당(7종)</t>
  </si>
  <si>
    <t>운전원퇴직적립금(7종)</t>
  </si>
  <si>
    <t>운전원사회보험부담금(7종)</t>
  </si>
  <si>
    <t>차량운영비(7종)</t>
  </si>
  <si>
    <t>환경개선사업비(7종)</t>
  </si>
  <si>
    <t>대체인건비(7종)</t>
  </si>
  <si>
    <t>시지원프로그램(승마)</t>
  </si>
  <si>
    <t>재활프로그램(주말농장)</t>
  </si>
  <si>
    <t>성희롱예방교육</t>
  </si>
  <si>
    <t>후원금수입</t>
  </si>
  <si>
    <t>후원금 수입</t>
  </si>
  <si>
    <t>비지정후원금</t>
  </si>
  <si>
    <t>전입금</t>
  </si>
  <si>
    <t>법인전입금</t>
  </si>
  <si>
    <t>이월금</t>
  </si>
  <si>
    <t>전년도이월금</t>
  </si>
  <si>
    <t>보조금이월금</t>
  </si>
  <si>
    <t>후원금이월금</t>
  </si>
  <si>
    <t>입소비용이월금</t>
  </si>
  <si>
    <t>잡수입이월금</t>
  </si>
  <si>
    <t>잡수입</t>
  </si>
  <si>
    <t>기타예금이자수입</t>
  </si>
  <si>
    <t>이자수입(법인전입금)</t>
  </si>
  <si>
    <t>이자수입(입소비용)</t>
  </si>
  <si>
    <t>이자수입(직원급식비)</t>
  </si>
  <si>
    <t>이자수입(후원-하나)</t>
  </si>
  <si>
    <t>이자수입(재활)</t>
  </si>
  <si>
    <t>이자수입(기업-보조금생계비)</t>
  </si>
  <si>
    <t>이자수입(기업-보조금운영비)</t>
  </si>
  <si>
    <t>이자수입(기업-보조금7종)</t>
  </si>
  <si>
    <t>이자수입(기업-보조금4종)</t>
  </si>
  <si>
    <t>기타잡수입</t>
  </si>
  <si>
    <t>내방객식대</t>
  </si>
  <si>
    <t>급식비</t>
  </si>
  <si>
    <t>2012년 세입결산서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</si>
</sst>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rgb="FF286892"/>
      <name val="굴림"/>
      <family val="3"/>
      <charset val="129"/>
    </font>
    <font>
      <sz val="9"/>
      <color theme="1"/>
      <name val="굴림"/>
      <family val="3"/>
      <charset val="129"/>
    </font>
    <font>
      <sz val="11"/>
      <name val="돋움"/>
      <family val="3"/>
      <charset val="129"/>
    </font>
    <font>
      <b/>
      <sz val="9"/>
      <name val="굴림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8"/>
      <name val="굴림"/>
      <family val="3"/>
      <charset val="129"/>
    </font>
    <font>
      <sz val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b/>
      <sz val="8"/>
      <color indexed="16"/>
      <name val="굴림"/>
      <family val="3"/>
      <charset val="129"/>
    </font>
    <font>
      <sz val="8"/>
      <color theme="1"/>
      <name val="굴림"/>
      <family val="3"/>
      <charset val="129"/>
    </font>
    <font>
      <b/>
      <sz val="8"/>
      <color indexed="17"/>
      <name val="굴림"/>
      <family val="3"/>
      <charset val="129"/>
    </font>
    <font>
      <b/>
      <sz val="11"/>
      <name val="돋움"/>
      <family val="3"/>
      <charset val="129"/>
    </font>
    <font>
      <sz val="50"/>
      <name val="HY견명조"/>
      <family val="1"/>
      <charset val="129"/>
    </font>
    <font>
      <sz val="10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5DEE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right" vertical="center" wrapText="1"/>
    </xf>
    <xf numFmtId="3" fontId="6" fillId="0" borderId="0" xfId="3" applyNumberFormat="1" applyFont="1" applyAlignment="1">
      <alignment horizontal="right" vertical="center" wrapText="1"/>
    </xf>
    <xf numFmtId="0" fontId="10" fillId="0" borderId="0" xfId="2" applyFont="1" applyAlignment="1">
      <alignment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41" fontId="11" fillId="0" borderId="28" xfId="3" applyFont="1" applyFill="1" applyBorder="1" applyAlignment="1">
      <alignment horizontal="center" vertical="center" wrapText="1"/>
    </xf>
    <xf numFmtId="0" fontId="11" fillId="0" borderId="28" xfId="2" applyFont="1" applyFill="1" applyBorder="1" applyAlignment="1">
      <alignment horizontal="center" vertical="center" wrapText="1"/>
    </xf>
    <xf numFmtId="41" fontId="11" fillId="0" borderId="29" xfId="3" applyFont="1" applyFill="1" applyBorder="1" applyAlignment="1">
      <alignment horizontal="center" vertical="center" wrapText="1"/>
    </xf>
    <xf numFmtId="41" fontId="12" fillId="4" borderId="23" xfId="3" applyNumberFormat="1" applyFont="1" applyFill="1" applyBorder="1" applyAlignment="1">
      <alignment horizontal="right" vertical="center" wrapText="1" shrinkToFit="1"/>
    </xf>
    <xf numFmtId="41" fontId="12" fillId="4" borderId="31" xfId="3" applyFont="1" applyFill="1" applyBorder="1" applyAlignment="1">
      <alignment horizontal="right" vertical="center" wrapText="1" shrinkToFit="1"/>
    </xf>
    <xf numFmtId="176" fontId="12" fillId="4" borderId="23" xfId="3" applyNumberFormat="1" applyFont="1" applyFill="1" applyBorder="1" applyAlignment="1">
      <alignment horizontal="right" vertical="center" wrapText="1"/>
    </xf>
    <xf numFmtId="3" fontId="12" fillId="4" borderId="32" xfId="3" applyNumberFormat="1" applyFont="1" applyFill="1" applyBorder="1" applyAlignment="1">
      <alignment horizontal="right" vertical="center" wrapText="1"/>
    </xf>
    <xf numFmtId="0" fontId="12" fillId="0" borderId="0" xfId="2" applyFont="1" applyFill="1" applyAlignment="1">
      <alignment vertical="center" wrapText="1"/>
    </xf>
    <xf numFmtId="0" fontId="13" fillId="5" borderId="33" xfId="2" applyFont="1" applyFill="1" applyBorder="1" applyAlignment="1">
      <alignment horizontal="center" vertical="center" wrapText="1"/>
    </xf>
    <xf numFmtId="0" fontId="13" fillId="5" borderId="34" xfId="2" applyFont="1" applyFill="1" applyBorder="1" applyAlignment="1">
      <alignment horizontal="center" vertical="center" wrapText="1"/>
    </xf>
    <xf numFmtId="41" fontId="13" fillId="5" borderId="35" xfId="3" applyNumberFormat="1" applyFont="1" applyFill="1" applyBorder="1" applyAlignment="1">
      <alignment horizontal="right" vertical="distributed" wrapText="1" shrinkToFit="1"/>
    </xf>
    <xf numFmtId="41" fontId="13" fillId="5" borderId="36" xfId="3" applyFont="1" applyFill="1" applyBorder="1" applyAlignment="1">
      <alignment horizontal="right" vertical="center" wrapText="1" shrinkToFit="1"/>
    </xf>
    <xf numFmtId="0" fontId="13" fillId="5" borderId="37" xfId="2" applyFont="1" applyFill="1" applyBorder="1" applyAlignment="1">
      <alignment horizontal="center" vertical="center" wrapText="1"/>
    </xf>
    <xf numFmtId="0" fontId="13" fillId="5" borderId="38" xfId="2" applyFont="1" applyFill="1" applyBorder="1" applyAlignment="1">
      <alignment horizontal="center" vertical="center" wrapText="1"/>
    </xf>
    <xf numFmtId="176" fontId="13" fillId="5" borderId="39" xfId="3" applyNumberFormat="1" applyFont="1" applyFill="1" applyBorder="1" applyAlignment="1">
      <alignment horizontal="right" vertical="center" wrapText="1"/>
    </xf>
    <xf numFmtId="176" fontId="13" fillId="5" borderId="22" xfId="3" applyNumberFormat="1" applyFont="1" applyFill="1" applyBorder="1" applyAlignment="1">
      <alignment horizontal="right" vertical="center" wrapText="1"/>
    </xf>
    <xf numFmtId="3" fontId="12" fillId="5" borderId="40" xfId="3" applyNumberFormat="1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3" fillId="0" borderId="33" xfId="2" applyFont="1" applyFill="1" applyBorder="1" applyAlignment="1">
      <alignment horizontal="center" vertical="center" wrapText="1"/>
    </xf>
    <xf numFmtId="0" fontId="13" fillId="0" borderId="41" xfId="2" applyFont="1" applyFill="1" applyBorder="1" applyAlignment="1">
      <alignment horizontal="center" vertical="center" wrapText="1"/>
    </xf>
    <xf numFmtId="41" fontId="13" fillId="0" borderId="42" xfId="3" applyNumberFormat="1" applyFont="1" applyFill="1" applyBorder="1" applyAlignment="1">
      <alignment horizontal="right" vertical="center" wrapText="1" shrinkToFit="1"/>
    </xf>
    <xf numFmtId="41" fontId="13" fillId="0" borderId="42" xfId="3" applyFont="1" applyFill="1" applyBorder="1" applyAlignment="1">
      <alignment horizontal="right" vertical="center" wrapText="1" shrinkToFit="1"/>
    </xf>
    <xf numFmtId="176" fontId="13" fillId="0" borderId="42" xfId="3" applyNumberFormat="1" applyFont="1" applyFill="1" applyBorder="1" applyAlignment="1">
      <alignment horizontal="right" vertical="center" wrapText="1"/>
    </xf>
    <xf numFmtId="176" fontId="15" fillId="0" borderId="42" xfId="0" applyNumberFormat="1" applyFont="1" applyBorder="1" applyAlignment="1">
      <alignment horizontal="right" vertical="center" wrapText="1"/>
    </xf>
    <xf numFmtId="3" fontId="12" fillId="0" borderId="43" xfId="3" applyNumberFormat="1" applyFont="1" applyFill="1" applyBorder="1" applyAlignment="1">
      <alignment horizontal="right" vertical="center" wrapText="1"/>
    </xf>
    <xf numFmtId="0" fontId="16" fillId="0" borderId="0" xfId="2" applyFont="1" applyAlignment="1">
      <alignment vertical="center" wrapText="1"/>
    </xf>
    <xf numFmtId="0" fontId="13" fillId="5" borderId="44" xfId="2" applyFont="1" applyFill="1" applyBorder="1" applyAlignment="1">
      <alignment horizontal="center" vertical="center" wrapText="1"/>
    </xf>
    <xf numFmtId="0" fontId="13" fillId="5" borderId="41" xfId="2" applyFont="1" applyFill="1" applyBorder="1" applyAlignment="1">
      <alignment horizontal="center" vertical="center" wrapText="1"/>
    </xf>
    <xf numFmtId="41" fontId="13" fillId="5" borderId="42" xfId="3" applyNumberFormat="1" applyFont="1" applyFill="1" applyBorder="1" applyAlignment="1">
      <alignment horizontal="right" vertical="center" wrapText="1" shrinkToFit="1"/>
    </xf>
    <xf numFmtId="41" fontId="13" fillId="5" borderId="42" xfId="3" applyFont="1" applyFill="1" applyBorder="1" applyAlignment="1">
      <alignment horizontal="right" vertical="center" wrapText="1" shrinkToFit="1"/>
    </xf>
    <xf numFmtId="0" fontId="11" fillId="0" borderId="33" xfId="2" applyFont="1" applyBorder="1" applyAlignment="1"/>
    <xf numFmtId="0" fontId="11" fillId="0" borderId="45" xfId="2" applyFont="1" applyFill="1" applyBorder="1" applyAlignment="1">
      <alignment horizontal="center" vertical="center"/>
    </xf>
    <xf numFmtId="0" fontId="13" fillId="5" borderId="46" xfId="2" applyFont="1" applyFill="1" applyBorder="1" applyAlignment="1">
      <alignment horizontal="center" vertical="center" wrapText="1"/>
    </xf>
    <xf numFmtId="176" fontId="13" fillId="5" borderId="42" xfId="3" applyNumberFormat="1" applyFont="1" applyFill="1" applyBorder="1" applyAlignment="1">
      <alignment horizontal="right" vertical="center" wrapText="1"/>
    </xf>
    <xf numFmtId="41" fontId="13" fillId="5" borderId="42" xfId="3" applyNumberFormat="1" applyFont="1" applyFill="1" applyBorder="1" applyAlignment="1">
      <alignment horizontal="right" vertical="center" wrapText="1"/>
    </xf>
    <xf numFmtId="3" fontId="12" fillId="5" borderId="43" xfId="3" applyNumberFormat="1" applyFont="1" applyFill="1" applyBorder="1" applyAlignment="1">
      <alignment horizontal="right" vertical="center" wrapText="1"/>
    </xf>
    <xf numFmtId="0" fontId="13" fillId="0" borderId="47" xfId="2" applyFont="1" applyFill="1" applyBorder="1" applyAlignment="1">
      <alignment horizontal="center" vertical="center" wrapText="1"/>
    </xf>
    <xf numFmtId="0" fontId="13" fillId="5" borderId="48" xfId="2" applyFont="1" applyFill="1" applyBorder="1" applyAlignment="1">
      <alignment horizontal="center" vertical="center" wrapText="1"/>
    </xf>
    <xf numFmtId="0" fontId="13" fillId="5" borderId="36" xfId="2" applyFont="1" applyFill="1" applyBorder="1" applyAlignment="1">
      <alignment horizontal="center" vertical="center" wrapText="1"/>
    </xf>
    <xf numFmtId="0" fontId="13" fillId="0" borderId="36" xfId="2" applyFont="1" applyFill="1" applyBorder="1" applyAlignment="1">
      <alignment horizontal="center" vertical="center" wrapText="1"/>
    </xf>
    <xf numFmtId="0" fontId="13" fillId="0" borderId="34" xfId="2" applyFont="1" applyFill="1" applyBorder="1" applyAlignment="1">
      <alignment horizontal="center" vertical="center" wrapText="1"/>
    </xf>
    <xf numFmtId="176" fontId="13" fillId="0" borderId="35" xfId="3" applyNumberFormat="1" applyFont="1" applyFill="1" applyBorder="1" applyAlignment="1">
      <alignment horizontal="right" vertical="center" wrapText="1"/>
    </xf>
    <xf numFmtId="3" fontId="12" fillId="0" borderId="49" xfId="3" applyNumberFormat="1" applyFont="1" applyFill="1" applyBorder="1" applyAlignment="1">
      <alignment horizontal="right" vertical="center" wrapText="1"/>
    </xf>
    <xf numFmtId="0" fontId="13" fillId="0" borderId="45" xfId="2" applyFont="1" applyFill="1" applyBorder="1" applyAlignment="1">
      <alignment horizontal="center" vertical="center" wrapText="1"/>
    </xf>
    <xf numFmtId="0" fontId="13" fillId="0" borderId="50" xfId="2" applyFont="1" applyFill="1" applyBorder="1" applyAlignment="1">
      <alignment horizontal="center" vertical="center" wrapText="1"/>
    </xf>
    <xf numFmtId="41" fontId="13" fillId="0" borderId="51" xfId="3" applyNumberFormat="1" applyFont="1" applyFill="1" applyBorder="1" applyAlignment="1">
      <alignment horizontal="right" vertical="center" wrapText="1" shrinkToFit="1"/>
    </xf>
    <xf numFmtId="41" fontId="13" fillId="0" borderId="51" xfId="3" applyFont="1" applyFill="1" applyBorder="1" applyAlignment="1">
      <alignment horizontal="right" vertical="center" wrapText="1" shrinkToFit="1"/>
    </xf>
    <xf numFmtId="0" fontId="13" fillId="0" borderId="52" xfId="2" applyFont="1" applyFill="1" applyBorder="1" applyAlignment="1">
      <alignment horizontal="center" vertical="center" wrapText="1"/>
    </xf>
    <xf numFmtId="0" fontId="13" fillId="0" borderId="53" xfId="2" applyFont="1" applyFill="1" applyBorder="1" applyAlignment="1">
      <alignment horizontal="center" vertical="center" wrapText="1"/>
    </xf>
    <xf numFmtId="0" fontId="13" fillId="0" borderId="48" xfId="2" applyFont="1" applyFill="1" applyBorder="1" applyAlignment="1">
      <alignment horizontal="center" vertical="center" wrapText="1"/>
    </xf>
    <xf numFmtId="0" fontId="13" fillId="0" borderId="54" xfId="2" applyFont="1" applyFill="1" applyBorder="1" applyAlignment="1">
      <alignment horizontal="center" vertical="center" wrapText="1"/>
    </xf>
    <xf numFmtId="0" fontId="13" fillId="0" borderId="55" xfId="2" applyFont="1" applyFill="1" applyBorder="1" applyAlignment="1">
      <alignment horizontal="center" vertical="center" wrapText="1"/>
    </xf>
    <xf numFmtId="41" fontId="13" fillId="0" borderId="56" xfId="3" applyNumberFormat="1" applyFont="1" applyFill="1" applyBorder="1" applyAlignment="1">
      <alignment horizontal="right" vertical="center" wrapText="1" shrinkToFit="1"/>
    </xf>
    <xf numFmtId="176" fontId="15" fillId="0" borderId="56" xfId="0" applyNumberFormat="1" applyFont="1" applyBorder="1" applyAlignment="1">
      <alignment horizontal="right" vertical="center" wrapText="1"/>
    </xf>
    <xf numFmtId="41" fontId="13" fillId="0" borderId="56" xfId="3" applyFont="1" applyFill="1" applyBorder="1" applyAlignment="1">
      <alignment horizontal="right" vertical="center" wrapText="1" shrinkToFit="1"/>
    </xf>
    <xf numFmtId="0" fontId="13" fillId="0" borderId="57" xfId="2" applyFont="1" applyFill="1" applyBorder="1" applyAlignment="1">
      <alignment horizontal="center" vertical="center" wrapText="1"/>
    </xf>
    <xf numFmtId="0" fontId="13" fillId="0" borderId="58" xfId="2" applyFont="1" applyFill="1" applyBorder="1" applyAlignment="1">
      <alignment horizontal="center" vertical="center" wrapText="1"/>
    </xf>
    <xf numFmtId="176" fontId="13" fillId="0" borderId="56" xfId="3" applyNumberFormat="1" applyFont="1" applyFill="1" applyBorder="1" applyAlignment="1">
      <alignment horizontal="right" vertical="center" wrapText="1"/>
    </xf>
    <xf numFmtId="3" fontId="12" fillId="0" borderId="59" xfId="3" applyNumberFormat="1" applyFont="1" applyFill="1" applyBorder="1" applyAlignment="1">
      <alignment horizontal="right" vertical="center" wrapText="1"/>
    </xf>
    <xf numFmtId="0" fontId="10" fillId="0" borderId="0" xfId="2" applyFont="1" applyBorder="1" applyAlignment="1">
      <alignment horizontal="center" vertical="center" wrapText="1"/>
    </xf>
    <xf numFmtId="41" fontId="10" fillId="0" borderId="0" xfId="3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horizontal="center" vertical="center" wrapText="1"/>
    </xf>
    <xf numFmtId="0" fontId="10" fillId="0" borderId="0" xfId="2" applyFont="1" applyBorder="1" applyAlignment="1">
      <alignment vertical="center" wrapText="1"/>
    </xf>
    <xf numFmtId="0" fontId="10" fillId="0" borderId="0" xfId="2" applyFont="1" applyBorder="1" applyAlignment="1">
      <alignment horizontal="right" vertical="center" wrapText="1"/>
    </xf>
    <xf numFmtId="3" fontId="10" fillId="0" borderId="0" xfId="3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right" vertical="center" wrapText="1"/>
    </xf>
    <xf numFmtId="3" fontId="10" fillId="0" borderId="0" xfId="3" applyNumberFormat="1" applyFont="1" applyAlignment="1">
      <alignment horizontal="right" vertical="center" wrapText="1"/>
    </xf>
    <xf numFmtId="0" fontId="5" fillId="0" borderId="0" xfId="2" applyAlignment="1">
      <alignment horizontal="center" vertical="center" wrapText="1" shrinkToFit="1"/>
    </xf>
    <xf numFmtId="0" fontId="19" fillId="0" borderId="0" xfId="2" applyFont="1" applyAlignment="1">
      <alignment horizontal="center" vertical="center" wrapText="1" shrinkToFit="1"/>
    </xf>
    <xf numFmtId="0" fontId="0" fillId="0" borderId="0" xfId="0" applyAlignment="1">
      <alignment horizontal="right"/>
    </xf>
    <xf numFmtId="0" fontId="0" fillId="0" borderId="3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23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>
      <alignment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right"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60" xfId="1" applyFont="1" applyBorder="1" applyAlignment="1">
      <alignment horizontal="center" vertical="center"/>
    </xf>
    <xf numFmtId="0" fontId="25" fillId="0" borderId="65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8" fillId="6" borderId="23" xfId="0" applyFont="1" applyFill="1" applyBorder="1" applyAlignment="1">
      <alignment horizontal="center" vertical="center"/>
    </xf>
    <xf numFmtId="41" fontId="28" fillId="6" borderId="23" xfId="1" applyFont="1" applyFill="1" applyBorder="1" applyAlignment="1">
      <alignment horizontal="center" vertical="center"/>
    </xf>
    <xf numFmtId="41" fontId="28" fillId="6" borderId="60" xfId="1" applyFont="1" applyFill="1" applyBorder="1" applyAlignment="1">
      <alignment vertical="center"/>
    </xf>
    <xf numFmtId="41" fontId="28" fillId="6" borderId="61" xfId="1" applyFont="1" applyFill="1" applyBorder="1" applyAlignment="1">
      <alignment vertical="center"/>
    </xf>
    <xf numFmtId="0" fontId="28" fillId="7" borderId="23" xfId="0" applyFont="1" applyFill="1" applyBorder="1" applyAlignment="1">
      <alignment horizontal="center" vertical="center"/>
    </xf>
    <xf numFmtId="41" fontId="28" fillId="7" borderId="23" xfId="1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 shrinkToFit="1"/>
    </xf>
    <xf numFmtId="0" fontId="20" fillId="0" borderId="0" xfId="2" applyFont="1" applyAlignment="1">
      <alignment horizontal="center" vertical="center" wrapText="1" shrinkToFit="1"/>
    </xf>
    <xf numFmtId="0" fontId="21" fillId="0" borderId="0" xfId="2" applyFont="1" applyAlignment="1">
      <alignment horizontal="center" vertical="center" wrapText="1" shrinkToFit="1"/>
    </xf>
    <xf numFmtId="0" fontId="22" fillId="0" borderId="0" xfId="2" applyFont="1" applyAlignment="1">
      <alignment horizontal="center" vertical="center" wrapText="1" shrinkToFit="1"/>
    </xf>
    <xf numFmtId="0" fontId="12" fillId="4" borderId="30" xfId="2" applyFont="1" applyFill="1" applyBorder="1" applyAlignment="1">
      <alignment horizontal="center" vertical="center" wrapText="1"/>
    </xf>
    <xf numFmtId="0" fontId="12" fillId="4" borderId="23" xfId="2" applyFont="1" applyFill="1" applyBorder="1" applyAlignment="1">
      <alignment horizontal="center" vertical="center" wrapText="1"/>
    </xf>
    <xf numFmtId="0" fontId="13" fillId="0" borderId="36" xfId="2" applyFont="1" applyFill="1" applyBorder="1" applyAlignment="1">
      <alignment horizontal="center" vertical="center" wrapText="1"/>
    </xf>
    <xf numFmtId="0" fontId="6" fillId="0" borderId="16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9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0" fontId="11" fillId="0" borderId="22" xfId="2" applyFont="1" applyBorder="1"/>
    <xf numFmtId="41" fontId="11" fillId="0" borderId="23" xfId="3" applyFont="1" applyFill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28" fillId="6" borderId="31" xfId="0" applyFont="1" applyFill="1" applyBorder="1" applyAlignment="1">
      <alignment horizontal="center" vertical="center"/>
    </xf>
    <xf numFmtId="0" fontId="28" fillId="6" borderId="60" xfId="0" applyFont="1" applyFill="1" applyBorder="1" applyAlignment="1">
      <alignment horizontal="center" vertical="center"/>
    </xf>
    <xf numFmtId="0" fontId="28" fillId="6" borderId="61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left" vertical="center" wrapText="1"/>
    </xf>
    <xf numFmtId="0" fontId="25" fillId="0" borderId="62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63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64" xfId="0" applyFont="1" applyBorder="1" applyAlignment="1">
      <alignment horizontal="left" vertical="center"/>
    </xf>
    <xf numFmtId="41" fontId="27" fillId="0" borderId="0" xfId="1" applyFont="1" applyAlignment="1">
      <alignment horizontal="center" vertical="center"/>
    </xf>
    <xf numFmtId="49" fontId="4" fillId="0" borderId="4" xfId="0" applyNumberFormat="1" applyFont="1" applyBorder="1" applyAlignment="1">
      <alignment horizontal="left" vertical="top" wrapText="1"/>
    </xf>
    <xf numFmtId="0" fontId="0" fillId="0" borderId="0" xfId="0">
      <alignment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right"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23"/>
  <sheetViews>
    <sheetView topLeftCell="A10" workbookViewId="0">
      <selection activeCell="A23" sqref="A23:L23"/>
    </sheetView>
  </sheetViews>
  <sheetFormatPr defaultRowHeight="15" customHeight="1"/>
  <cols>
    <col min="1" max="1" width="10.625" style="78" customWidth="1"/>
    <col min="2" max="6" width="9.875" style="79" customWidth="1"/>
    <col min="7" max="7" width="13.625" style="79" customWidth="1"/>
    <col min="8" max="8" width="11.625" style="79" customWidth="1"/>
    <col min="9" max="33" width="9" style="79"/>
    <col min="34" max="16384" width="9" style="78"/>
  </cols>
  <sheetData>
    <row r="2" spans="1:12" s="78" customFormat="1" ht="13.5">
      <c r="A2" s="110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s="78" customFormat="1" ht="13.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s="78" customFormat="1" ht="13.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s="78" customFormat="1" ht="13.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s="78" customFormat="1" ht="13.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2" s="78" customFormat="1" ht="13.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s="78" customFormat="1" ht="13.5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s="78" customFormat="1" ht="13.5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s="78" customFormat="1" ht="13.5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s="78" customFormat="1" ht="13.5"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s="78" customFormat="1" ht="13.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2" s="78" customFormat="1" ht="13.5">
      <c r="A13" s="111" t="s">
        <v>76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</row>
    <row r="14" spans="1:12" s="78" customFormat="1" ht="33" customHeight="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</row>
    <row r="18" spans="1:12" s="78" customFormat="1" ht="13.5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</row>
    <row r="19" spans="1:12" s="78" customFormat="1" ht="13.5"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1:12" s="78" customFormat="1" ht="13.5"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2" s="78" customFormat="1" ht="13.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</row>
    <row r="22" spans="1:12" s="78" customFormat="1" ht="21.75">
      <c r="B22" s="112" t="s">
        <v>49</v>
      </c>
      <c r="C22" s="112"/>
      <c r="D22" s="112"/>
      <c r="E22" s="112"/>
      <c r="F22" s="112"/>
      <c r="G22" s="112"/>
      <c r="H22" s="79"/>
      <c r="I22" s="79"/>
      <c r="J22" s="79"/>
      <c r="K22" s="79"/>
      <c r="L22" s="79"/>
    </row>
    <row r="23" spans="1:12" s="78" customFormat="1" ht="38.25">
      <c r="A23" s="113" t="s">
        <v>75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</sheetData>
  <mergeCells count="4">
    <mergeCell ref="A2:L6"/>
    <mergeCell ref="A13:L14"/>
    <mergeCell ref="B22:G22"/>
    <mergeCell ref="A23:L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6"/>
  <sheetViews>
    <sheetView topLeftCell="A16" workbookViewId="0">
      <selection activeCell="C14" sqref="C14"/>
    </sheetView>
  </sheetViews>
  <sheetFormatPr defaultRowHeight="20.100000000000001" customHeight="1"/>
  <cols>
    <col min="1" max="2" width="13" style="68" customWidth="1"/>
    <col min="3" max="5" width="13" style="69" customWidth="1"/>
    <col min="6" max="7" width="13" style="4" customWidth="1"/>
    <col min="8" max="9" width="13" style="76" customWidth="1"/>
    <col min="10" max="10" width="13" style="77" customWidth="1"/>
    <col min="11" max="16384" width="9" style="4"/>
  </cols>
  <sheetData>
    <row r="1" spans="1:10" s="1" customFormat="1" ht="20.25" customHeight="1" thickBot="1">
      <c r="A1" s="117" t="s">
        <v>73</v>
      </c>
      <c r="B1" s="118"/>
      <c r="C1" s="119"/>
      <c r="D1" s="119"/>
      <c r="E1" s="119"/>
      <c r="H1" s="2"/>
      <c r="I1" s="2"/>
      <c r="J1" s="3" t="s">
        <v>34</v>
      </c>
    </row>
    <row r="2" spans="1:10" ht="19.5" customHeight="1" thickTop="1">
      <c r="A2" s="120" t="s">
        <v>35</v>
      </c>
      <c r="B2" s="121"/>
      <c r="C2" s="121"/>
      <c r="D2" s="121"/>
      <c r="E2" s="121"/>
      <c r="F2" s="122" t="s">
        <v>36</v>
      </c>
      <c r="G2" s="121"/>
      <c r="H2" s="121"/>
      <c r="I2" s="121"/>
      <c r="J2" s="123"/>
    </row>
    <row r="3" spans="1:10" ht="16.5" customHeight="1">
      <c r="A3" s="124" t="s">
        <v>37</v>
      </c>
      <c r="B3" s="125"/>
      <c r="C3" s="126" t="s">
        <v>38</v>
      </c>
      <c r="D3" s="126" t="s">
        <v>39</v>
      </c>
      <c r="E3" s="5" t="s">
        <v>40</v>
      </c>
      <c r="F3" s="128" t="s">
        <v>37</v>
      </c>
      <c r="G3" s="125"/>
      <c r="H3" s="126" t="s">
        <v>38</v>
      </c>
      <c r="I3" s="126" t="s">
        <v>41</v>
      </c>
      <c r="J3" s="6" t="s">
        <v>40</v>
      </c>
    </row>
    <row r="4" spans="1:10" ht="16.5" customHeight="1">
      <c r="A4" s="7" t="s">
        <v>42</v>
      </c>
      <c r="B4" s="8" t="s">
        <v>43</v>
      </c>
      <c r="C4" s="127"/>
      <c r="D4" s="127"/>
      <c r="E4" s="9" t="s">
        <v>44</v>
      </c>
      <c r="F4" s="10" t="s">
        <v>42</v>
      </c>
      <c r="G4" s="8" t="s">
        <v>43</v>
      </c>
      <c r="H4" s="127"/>
      <c r="I4" s="127"/>
      <c r="J4" s="11" t="s">
        <v>44</v>
      </c>
    </row>
    <row r="5" spans="1:10" s="16" customFormat="1" ht="24.75" customHeight="1">
      <c r="A5" s="114" t="s">
        <v>45</v>
      </c>
      <c r="B5" s="115"/>
      <c r="C5" s="12">
        <f>SUM(C6+C8+C12+C14+C16+C18)</f>
        <v>1615118000</v>
      </c>
      <c r="D5" s="12">
        <f>SUM(D6+D8+D12+D14+D16+D18)</f>
        <v>1598466404</v>
      </c>
      <c r="E5" s="13">
        <f t="shared" ref="E5:E20" si="0">D5-C5</f>
        <v>-16651596</v>
      </c>
      <c r="F5" s="115" t="s">
        <v>46</v>
      </c>
      <c r="G5" s="115"/>
      <c r="H5" s="14">
        <f>SUM(H6+H10+H12+H15+H17+H19)</f>
        <v>1615118000</v>
      </c>
      <c r="I5" s="14">
        <f>SUM(I6+I10+I12+I15+I17+I23+I19+I21)</f>
        <v>1547984207</v>
      </c>
      <c r="J5" s="15">
        <f t="shared" ref="J5:J24" si="1">I5-H5</f>
        <v>-67133793</v>
      </c>
    </row>
    <row r="6" spans="1:10" s="26" customFormat="1" ht="24.75" customHeight="1">
      <c r="A6" s="17" t="s">
        <v>47</v>
      </c>
      <c r="B6" s="18"/>
      <c r="C6" s="19">
        <f>C7</f>
        <v>57000000</v>
      </c>
      <c r="D6" s="19">
        <f>D7</f>
        <v>71872350</v>
      </c>
      <c r="E6" s="20">
        <f t="shared" si="0"/>
        <v>14872350</v>
      </c>
      <c r="F6" s="21" t="s">
        <v>48</v>
      </c>
      <c r="G6" s="22"/>
      <c r="H6" s="23">
        <f>SUM(H7:H9)</f>
        <v>1304686000</v>
      </c>
      <c r="I6" s="24">
        <f>SUM(I7:I9)</f>
        <v>1252994200</v>
      </c>
      <c r="J6" s="25">
        <f t="shared" si="1"/>
        <v>-51691800</v>
      </c>
    </row>
    <row r="7" spans="1:10" s="34" customFormat="1" ht="21" customHeight="1">
      <c r="A7" s="27" t="s">
        <v>49</v>
      </c>
      <c r="B7" s="28" t="s">
        <v>50</v>
      </c>
      <c r="C7" s="29">
        <v>57000000</v>
      </c>
      <c r="D7" s="29">
        <v>71872350</v>
      </c>
      <c r="E7" s="30">
        <f t="shared" si="0"/>
        <v>14872350</v>
      </c>
      <c r="F7" s="116"/>
      <c r="G7" s="28" t="s">
        <v>51</v>
      </c>
      <c r="H7" s="31">
        <v>1220209000</v>
      </c>
      <c r="I7" s="32">
        <v>1189217970</v>
      </c>
      <c r="J7" s="33">
        <f t="shared" si="1"/>
        <v>-30991030</v>
      </c>
    </row>
    <row r="8" spans="1:10" s="26" customFormat="1" ht="24.75" customHeight="1">
      <c r="A8" s="35" t="s">
        <v>52</v>
      </c>
      <c r="B8" s="36" t="s">
        <v>49</v>
      </c>
      <c r="C8" s="37">
        <f>SUM(C9:C11)</f>
        <v>1333065000</v>
      </c>
      <c r="D8" s="37">
        <f>SUM(D9:D11)</f>
        <v>1324972140</v>
      </c>
      <c r="E8" s="38">
        <f t="shared" si="0"/>
        <v>-8092860</v>
      </c>
      <c r="F8" s="116"/>
      <c r="G8" s="28" t="s">
        <v>53</v>
      </c>
      <c r="H8" s="31">
        <v>2220000</v>
      </c>
      <c r="I8" s="32">
        <v>993290</v>
      </c>
      <c r="J8" s="33">
        <f t="shared" si="1"/>
        <v>-1226710</v>
      </c>
    </row>
    <row r="9" spans="1:10" s="34" customFormat="1" ht="21" customHeight="1">
      <c r="A9" s="39"/>
      <c r="B9" s="28" t="s">
        <v>54</v>
      </c>
      <c r="C9" s="29">
        <v>1132140000</v>
      </c>
      <c r="D9" s="32">
        <v>1129725660</v>
      </c>
      <c r="E9" s="30">
        <f t="shared" si="0"/>
        <v>-2414340</v>
      </c>
      <c r="F9" s="116"/>
      <c r="G9" s="28" t="s">
        <v>55</v>
      </c>
      <c r="H9" s="31">
        <v>82257000</v>
      </c>
      <c r="I9" s="32">
        <v>62782940</v>
      </c>
      <c r="J9" s="33">
        <f t="shared" si="1"/>
        <v>-19474060</v>
      </c>
    </row>
    <row r="10" spans="1:10" s="34" customFormat="1" ht="21" customHeight="1">
      <c r="A10" s="40"/>
      <c r="B10" s="28" t="s">
        <v>56</v>
      </c>
      <c r="C10" s="29">
        <v>0</v>
      </c>
      <c r="D10" s="29">
        <v>0</v>
      </c>
      <c r="E10" s="30">
        <f t="shared" si="0"/>
        <v>0</v>
      </c>
      <c r="F10" s="41" t="s">
        <v>57</v>
      </c>
      <c r="G10" s="36"/>
      <c r="H10" s="42">
        <f>SUM(H11)</f>
        <v>20880000</v>
      </c>
      <c r="I10" s="43">
        <f>SUM(I11)</f>
        <v>19321500</v>
      </c>
      <c r="J10" s="44">
        <f t="shared" si="1"/>
        <v>-1558500</v>
      </c>
    </row>
    <row r="11" spans="1:10" s="34" customFormat="1" ht="21" customHeight="1">
      <c r="A11" s="27" t="s">
        <v>49</v>
      </c>
      <c r="B11" s="28" t="s">
        <v>58</v>
      </c>
      <c r="C11" s="29">
        <v>200925000</v>
      </c>
      <c r="D11" s="32">
        <v>195246480</v>
      </c>
      <c r="E11" s="30">
        <f t="shared" si="0"/>
        <v>-5678520</v>
      </c>
      <c r="F11" s="45"/>
      <c r="G11" s="28" t="s">
        <v>59</v>
      </c>
      <c r="H11" s="31">
        <v>20880000</v>
      </c>
      <c r="I11" s="32">
        <v>19321500</v>
      </c>
      <c r="J11" s="33">
        <f t="shared" si="1"/>
        <v>-1558500</v>
      </c>
    </row>
    <row r="12" spans="1:10" s="26" customFormat="1" ht="24.75" customHeight="1">
      <c r="A12" s="46" t="s">
        <v>60</v>
      </c>
      <c r="B12" s="36" t="s">
        <v>49</v>
      </c>
      <c r="C12" s="38">
        <f>C13</f>
        <v>70000000</v>
      </c>
      <c r="D12" s="38">
        <f>D13</f>
        <v>105426621</v>
      </c>
      <c r="E12" s="38">
        <f t="shared" si="0"/>
        <v>35426621</v>
      </c>
      <c r="F12" s="47" t="s">
        <v>61</v>
      </c>
      <c r="G12" s="36"/>
      <c r="H12" s="42">
        <f>SUM(H13:H14)</f>
        <v>278243000</v>
      </c>
      <c r="I12" s="42">
        <f>SUM(I13:I14)</f>
        <v>265559650</v>
      </c>
      <c r="J12" s="44">
        <f t="shared" si="1"/>
        <v>-12683350</v>
      </c>
    </row>
    <row r="13" spans="1:10" s="34" customFormat="1" ht="22.5" customHeight="1">
      <c r="A13" s="27"/>
      <c r="B13" s="28" t="s">
        <v>60</v>
      </c>
      <c r="C13" s="29">
        <v>70000000</v>
      </c>
      <c r="D13" s="32">
        <v>105426621</v>
      </c>
      <c r="E13" s="30">
        <f t="shared" si="0"/>
        <v>35426621</v>
      </c>
      <c r="F13" s="48"/>
      <c r="G13" s="28" t="s">
        <v>55</v>
      </c>
      <c r="H13" s="31">
        <v>174903000</v>
      </c>
      <c r="I13" s="32">
        <v>165750250</v>
      </c>
      <c r="J13" s="33">
        <f t="shared" si="1"/>
        <v>-9152750</v>
      </c>
    </row>
    <row r="14" spans="1:10" s="26" customFormat="1" ht="24.75" customHeight="1">
      <c r="A14" s="46" t="s">
        <v>62</v>
      </c>
      <c r="B14" s="36" t="s">
        <v>49</v>
      </c>
      <c r="C14" s="38">
        <f>C15</f>
        <v>52419000</v>
      </c>
      <c r="D14" s="38">
        <f>D15</f>
        <v>42641530</v>
      </c>
      <c r="E14" s="38">
        <f t="shared" si="0"/>
        <v>-9777470</v>
      </c>
      <c r="F14" s="48"/>
      <c r="G14" s="28" t="s">
        <v>63</v>
      </c>
      <c r="H14" s="31">
        <v>103340000</v>
      </c>
      <c r="I14" s="32">
        <v>99809400</v>
      </c>
      <c r="J14" s="33">
        <f t="shared" si="1"/>
        <v>-3530600</v>
      </c>
    </row>
    <row r="15" spans="1:10" s="34" customFormat="1" ht="21" customHeight="1">
      <c r="A15" s="27"/>
      <c r="B15" s="28" t="s">
        <v>62</v>
      </c>
      <c r="C15" s="29">
        <v>52419000</v>
      </c>
      <c r="D15" s="32">
        <v>42641530</v>
      </c>
      <c r="E15" s="30">
        <f t="shared" si="0"/>
        <v>-9777470</v>
      </c>
      <c r="F15" s="41" t="s">
        <v>215</v>
      </c>
      <c r="G15" s="36"/>
      <c r="H15" s="42">
        <f>SUM(H16)</f>
        <v>10109000</v>
      </c>
      <c r="I15" s="42">
        <f>SUM(I16)</f>
        <v>10108857</v>
      </c>
      <c r="J15" s="44">
        <f t="shared" si="1"/>
        <v>-143</v>
      </c>
    </row>
    <row r="16" spans="1:10" s="26" customFormat="1" ht="24.75" customHeight="1">
      <c r="A16" s="46" t="s">
        <v>64</v>
      </c>
      <c r="B16" s="36" t="s">
        <v>49</v>
      </c>
      <c r="C16" s="38">
        <f>C17</f>
        <v>67434720</v>
      </c>
      <c r="D16" s="38">
        <f>D17</f>
        <v>10108857</v>
      </c>
      <c r="E16" s="38">
        <f t="shared" si="0"/>
        <v>-57325863</v>
      </c>
      <c r="F16" s="45"/>
      <c r="G16" s="28" t="s">
        <v>216</v>
      </c>
      <c r="H16" s="31">
        <v>10109000</v>
      </c>
      <c r="I16" s="32">
        <v>10108857</v>
      </c>
      <c r="J16" s="33">
        <f t="shared" si="1"/>
        <v>-143</v>
      </c>
    </row>
    <row r="17" spans="1:10" s="34" customFormat="1" ht="21" customHeight="1">
      <c r="A17" s="27"/>
      <c r="B17" s="28" t="s">
        <v>64</v>
      </c>
      <c r="C17" s="29">
        <v>67434720</v>
      </c>
      <c r="D17" s="32">
        <v>10108857</v>
      </c>
      <c r="E17" s="30">
        <f t="shared" si="0"/>
        <v>-57325863</v>
      </c>
      <c r="F17" s="47" t="s">
        <v>65</v>
      </c>
      <c r="G17" s="36"/>
      <c r="H17" s="42">
        <f>SUM(H18)</f>
        <v>1000000</v>
      </c>
      <c r="I17" s="43">
        <f>SUM(I18)</f>
        <v>0</v>
      </c>
      <c r="J17" s="44">
        <f t="shared" si="1"/>
        <v>-1000000</v>
      </c>
    </row>
    <row r="18" spans="1:10" s="26" customFormat="1" ht="24.75" customHeight="1">
      <c r="A18" s="46" t="s">
        <v>66</v>
      </c>
      <c r="B18" s="36" t="s">
        <v>49</v>
      </c>
      <c r="C18" s="38">
        <f>C19+C20</f>
        <v>35199280</v>
      </c>
      <c r="D18" s="38">
        <f>D19+D20</f>
        <v>43444906</v>
      </c>
      <c r="E18" s="38">
        <f t="shared" si="0"/>
        <v>8245626</v>
      </c>
      <c r="F18" s="48"/>
      <c r="G18" s="49" t="s">
        <v>65</v>
      </c>
      <c r="H18" s="50">
        <v>1000000</v>
      </c>
      <c r="I18" s="32">
        <v>0</v>
      </c>
      <c r="J18" s="51">
        <f t="shared" si="1"/>
        <v>-1000000</v>
      </c>
    </row>
    <row r="19" spans="1:10" s="26" customFormat="1" ht="24.75" customHeight="1">
      <c r="A19" s="52"/>
      <c r="B19" s="53" t="s">
        <v>66</v>
      </c>
      <c r="C19" s="54">
        <v>35000000</v>
      </c>
      <c r="D19" s="32">
        <v>43248127</v>
      </c>
      <c r="E19" s="55">
        <f t="shared" si="0"/>
        <v>8248127</v>
      </c>
      <c r="F19" s="47" t="s">
        <v>67</v>
      </c>
      <c r="G19" s="36"/>
      <c r="H19" s="42">
        <f>H20</f>
        <v>200000</v>
      </c>
      <c r="I19" s="43">
        <f>SUM(I20)</f>
        <v>0</v>
      </c>
      <c r="J19" s="44">
        <f t="shared" si="1"/>
        <v>-200000</v>
      </c>
    </row>
    <row r="20" spans="1:10" s="26" customFormat="1" ht="24.75" customHeight="1">
      <c r="A20" s="56"/>
      <c r="B20" s="28" t="s">
        <v>68</v>
      </c>
      <c r="C20" s="29">
        <v>199280</v>
      </c>
      <c r="D20" s="32">
        <v>196779</v>
      </c>
      <c r="E20" s="30">
        <f t="shared" si="0"/>
        <v>-2501</v>
      </c>
      <c r="F20" s="48"/>
      <c r="G20" s="49" t="s">
        <v>69</v>
      </c>
      <c r="H20" s="50">
        <v>200000</v>
      </c>
      <c r="I20" s="32">
        <v>0</v>
      </c>
      <c r="J20" s="51"/>
    </row>
    <row r="21" spans="1:10" s="26" customFormat="1" ht="24.75" customHeight="1">
      <c r="A21" s="57"/>
      <c r="B21" s="28"/>
      <c r="C21" s="29"/>
      <c r="D21" s="32"/>
      <c r="E21" s="30"/>
      <c r="F21" s="47" t="s">
        <v>70</v>
      </c>
      <c r="G21" s="36"/>
      <c r="H21" s="42">
        <v>0</v>
      </c>
      <c r="I21" s="43">
        <f>SUM(I22)</f>
        <v>0</v>
      </c>
      <c r="J21" s="44">
        <f t="shared" ref="J21" si="2">I21-H21</f>
        <v>0</v>
      </c>
    </row>
    <row r="22" spans="1:10" s="26" customFormat="1" ht="21.75" customHeight="1">
      <c r="A22" s="57"/>
      <c r="B22" s="28"/>
      <c r="C22" s="29"/>
      <c r="D22" s="32"/>
      <c r="E22" s="30"/>
      <c r="F22" s="48"/>
      <c r="G22" s="49" t="s">
        <v>71</v>
      </c>
      <c r="H22" s="50"/>
      <c r="I22" s="32">
        <v>0</v>
      </c>
      <c r="J22" s="51">
        <f t="shared" si="1"/>
        <v>0</v>
      </c>
    </row>
    <row r="23" spans="1:10" s="26" customFormat="1" ht="24.75" customHeight="1">
      <c r="A23" s="58"/>
      <c r="B23" s="53"/>
      <c r="C23" s="54"/>
      <c r="D23" s="32"/>
      <c r="E23" s="55"/>
      <c r="F23" s="47" t="s">
        <v>64</v>
      </c>
      <c r="G23" s="36"/>
      <c r="H23" s="42">
        <f>SUM(H24)</f>
        <v>0</v>
      </c>
      <c r="I23" s="43">
        <f>SUM(I24)</f>
        <v>0</v>
      </c>
      <c r="J23" s="44">
        <f t="shared" si="1"/>
        <v>0</v>
      </c>
    </row>
    <row r="24" spans="1:10" s="26" customFormat="1" ht="21" customHeight="1" thickBot="1">
      <c r="A24" s="59"/>
      <c r="B24" s="60"/>
      <c r="C24" s="61"/>
      <c r="D24" s="62"/>
      <c r="E24" s="63"/>
      <c r="F24" s="64"/>
      <c r="G24" s="65" t="s">
        <v>72</v>
      </c>
      <c r="H24" s="66">
        <v>0</v>
      </c>
      <c r="I24" s="62">
        <v>0</v>
      </c>
      <c r="J24" s="67">
        <f t="shared" si="1"/>
        <v>0</v>
      </c>
    </row>
    <row r="25" spans="1:10" s="73" customFormat="1" ht="20.25" customHeight="1" thickTop="1">
      <c r="A25" s="68"/>
      <c r="B25" s="68"/>
      <c r="C25" s="69"/>
      <c r="D25" s="69"/>
      <c r="E25" s="69"/>
      <c r="F25" s="70"/>
      <c r="G25" s="71"/>
      <c r="H25" s="72"/>
      <c r="I25" s="71"/>
      <c r="J25" s="71"/>
    </row>
    <row r="26" spans="1:10" s="73" customFormat="1" ht="20.100000000000001" customHeight="1">
      <c r="A26" s="68"/>
      <c r="B26" s="68"/>
      <c r="C26" s="69"/>
      <c r="D26" s="69"/>
      <c r="E26" s="69"/>
      <c r="H26" s="74"/>
      <c r="I26" s="74"/>
      <c r="J26" s="75"/>
    </row>
    <row r="27" spans="1:10" s="73" customFormat="1" ht="20.100000000000001" customHeight="1">
      <c r="A27" s="68"/>
      <c r="B27" s="68"/>
      <c r="C27" s="69"/>
      <c r="D27" s="69"/>
      <c r="E27" s="69"/>
      <c r="H27" s="74"/>
      <c r="I27" s="74"/>
      <c r="J27" s="75"/>
    </row>
    <row r="28" spans="1:10" s="73" customFormat="1" ht="20.100000000000001" customHeight="1">
      <c r="A28" s="68"/>
      <c r="B28" s="68"/>
      <c r="C28" s="69"/>
      <c r="D28" s="69"/>
      <c r="E28" s="69"/>
      <c r="H28" s="74"/>
      <c r="I28" s="74"/>
      <c r="J28" s="75"/>
    </row>
    <row r="29" spans="1:10" s="73" customFormat="1" ht="20.100000000000001" customHeight="1">
      <c r="A29" s="68"/>
      <c r="B29" s="68"/>
      <c r="C29" s="69"/>
      <c r="D29" s="69"/>
      <c r="E29" s="69"/>
      <c r="H29" s="74"/>
      <c r="I29" s="74"/>
      <c r="J29" s="75"/>
    </row>
    <row r="30" spans="1:10" s="73" customFormat="1" ht="20.100000000000001" customHeight="1">
      <c r="A30" s="68"/>
      <c r="B30" s="68"/>
      <c r="C30" s="69"/>
      <c r="D30" s="69"/>
      <c r="E30" s="69"/>
      <c r="H30" s="74"/>
      <c r="I30" s="74"/>
      <c r="J30" s="75"/>
    </row>
    <row r="31" spans="1:10" s="73" customFormat="1" ht="20.100000000000001" customHeight="1">
      <c r="A31" s="68"/>
      <c r="B31" s="68"/>
      <c r="C31" s="69"/>
      <c r="D31" s="69"/>
      <c r="E31" s="69"/>
      <c r="H31" s="74"/>
      <c r="I31" s="74"/>
      <c r="J31" s="75"/>
    </row>
    <row r="32" spans="1:10" s="73" customFormat="1" ht="20.100000000000001" customHeight="1">
      <c r="A32" s="68"/>
      <c r="B32" s="68"/>
      <c r="C32" s="69"/>
      <c r="D32" s="69"/>
      <c r="E32" s="69"/>
      <c r="H32" s="74"/>
      <c r="I32" s="74"/>
      <c r="J32" s="75"/>
    </row>
    <row r="33" spans="1:10" s="73" customFormat="1" ht="20.100000000000001" customHeight="1">
      <c r="A33" s="68"/>
      <c r="B33" s="68"/>
      <c r="C33" s="69"/>
      <c r="D33" s="69"/>
      <c r="E33" s="69"/>
      <c r="H33" s="74"/>
      <c r="I33" s="74"/>
      <c r="J33" s="75"/>
    </row>
    <row r="34" spans="1:10" s="73" customFormat="1" ht="20.100000000000001" customHeight="1">
      <c r="A34" s="68"/>
      <c r="B34" s="68"/>
      <c r="C34" s="69"/>
      <c r="D34" s="69"/>
      <c r="E34" s="69"/>
      <c r="H34" s="74"/>
      <c r="I34" s="74"/>
      <c r="J34" s="75"/>
    </row>
    <row r="35" spans="1:10" s="73" customFormat="1" ht="20.100000000000001" customHeight="1">
      <c r="A35" s="68"/>
      <c r="B35" s="68"/>
      <c r="C35" s="69"/>
      <c r="D35" s="69"/>
      <c r="E35" s="69"/>
      <c r="H35" s="74"/>
      <c r="I35" s="74"/>
      <c r="J35" s="75"/>
    </row>
    <row r="36" spans="1:10" s="73" customFormat="1" ht="20.100000000000001" customHeight="1">
      <c r="A36" s="68"/>
      <c r="B36" s="68"/>
      <c r="C36" s="69"/>
      <c r="D36" s="69"/>
      <c r="E36" s="69"/>
      <c r="H36" s="74"/>
      <c r="I36" s="74"/>
      <c r="J36" s="75"/>
    </row>
    <row r="37" spans="1:10" s="73" customFormat="1" ht="20.100000000000001" customHeight="1">
      <c r="A37" s="68"/>
      <c r="B37" s="68"/>
      <c r="C37" s="69"/>
      <c r="D37" s="69"/>
      <c r="E37" s="69"/>
      <c r="H37" s="74"/>
      <c r="I37" s="74"/>
      <c r="J37" s="75"/>
    </row>
    <row r="38" spans="1:10" s="73" customFormat="1" ht="20.100000000000001" customHeight="1">
      <c r="A38" s="68"/>
      <c r="B38" s="68"/>
      <c r="C38" s="69"/>
      <c r="D38" s="69"/>
      <c r="E38" s="69"/>
      <c r="H38" s="74"/>
      <c r="I38" s="74"/>
      <c r="J38" s="75"/>
    </row>
    <row r="39" spans="1:10" s="73" customFormat="1" ht="20.100000000000001" customHeight="1">
      <c r="A39" s="68"/>
      <c r="B39" s="68"/>
      <c r="C39" s="69"/>
      <c r="D39" s="69"/>
      <c r="E39" s="69"/>
      <c r="H39" s="74"/>
      <c r="I39" s="74"/>
      <c r="J39" s="75"/>
    </row>
    <row r="40" spans="1:10" s="73" customFormat="1" ht="20.100000000000001" customHeight="1">
      <c r="A40" s="68"/>
      <c r="B40" s="68"/>
      <c r="C40" s="69"/>
      <c r="D40" s="69"/>
      <c r="E40" s="69"/>
      <c r="H40" s="74"/>
      <c r="I40" s="74"/>
      <c r="J40" s="75"/>
    </row>
    <row r="41" spans="1:10" s="73" customFormat="1" ht="20.100000000000001" customHeight="1">
      <c r="A41" s="68"/>
      <c r="B41" s="68"/>
      <c r="C41" s="69"/>
      <c r="D41" s="69"/>
      <c r="E41" s="69"/>
      <c r="H41" s="74"/>
      <c r="I41" s="74"/>
      <c r="J41" s="75"/>
    </row>
    <row r="42" spans="1:10" s="73" customFormat="1" ht="20.100000000000001" customHeight="1">
      <c r="A42" s="68"/>
      <c r="B42" s="68"/>
      <c r="C42" s="69"/>
      <c r="D42" s="69"/>
      <c r="E42" s="69"/>
      <c r="H42" s="74"/>
      <c r="I42" s="74"/>
      <c r="J42" s="75"/>
    </row>
    <row r="43" spans="1:10" s="73" customFormat="1" ht="20.100000000000001" customHeight="1">
      <c r="A43" s="68"/>
      <c r="B43" s="68"/>
      <c r="C43" s="69"/>
      <c r="D43" s="69"/>
      <c r="E43" s="69"/>
      <c r="H43" s="74"/>
      <c r="I43" s="74"/>
      <c r="J43" s="75"/>
    </row>
    <row r="44" spans="1:10" s="73" customFormat="1" ht="20.100000000000001" customHeight="1">
      <c r="A44" s="68"/>
      <c r="B44" s="68"/>
      <c r="C44" s="69"/>
      <c r="D44" s="69"/>
      <c r="E44" s="69"/>
      <c r="H44" s="74"/>
      <c r="I44" s="74"/>
      <c r="J44" s="75"/>
    </row>
    <row r="45" spans="1:10" s="73" customFormat="1" ht="20.100000000000001" customHeight="1">
      <c r="A45" s="68"/>
      <c r="B45" s="68"/>
      <c r="C45" s="69"/>
      <c r="D45" s="69"/>
      <c r="E45" s="69"/>
      <c r="H45" s="74"/>
      <c r="I45" s="74"/>
      <c r="J45" s="75"/>
    </row>
    <row r="46" spans="1:10" s="73" customFormat="1" ht="20.100000000000001" customHeight="1">
      <c r="A46" s="68"/>
      <c r="B46" s="68"/>
      <c r="C46" s="69"/>
      <c r="D46" s="69"/>
      <c r="E46" s="69"/>
      <c r="H46" s="74"/>
      <c r="I46" s="74"/>
      <c r="J46" s="75"/>
    </row>
    <row r="47" spans="1:10" s="73" customFormat="1" ht="20.100000000000001" customHeight="1">
      <c r="A47" s="68"/>
      <c r="B47" s="68"/>
      <c r="C47" s="69"/>
      <c r="D47" s="69"/>
      <c r="E47" s="69"/>
      <c r="H47" s="74"/>
      <c r="I47" s="74"/>
      <c r="J47" s="75"/>
    </row>
    <row r="48" spans="1:10" s="73" customFormat="1" ht="20.100000000000001" customHeight="1">
      <c r="A48" s="68"/>
      <c r="B48" s="68"/>
      <c r="C48" s="69"/>
      <c r="D48" s="69"/>
      <c r="E48" s="69"/>
      <c r="H48" s="74"/>
      <c r="I48" s="74"/>
      <c r="J48" s="75"/>
    </row>
    <row r="49" spans="1:10" s="73" customFormat="1" ht="20.100000000000001" customHeight="1">
      <c r="A49" s="68"/>
      <c r="B49" s="68"/>
      <c r="C49" s="69"/>
      <c r="D49" s="69"/>
      <c r="E49" s="69"/>
      <c r="H49" s="74"/>
      <c r="I49" s="74"/>
      <c r="J49" s="75"/>
    </row>
    <row r="50" spans="1:10" s="73" customFormat="1" ht="20.100000000000001" customHeight="1">
      <c r="A50" s="68"/>
      <c r="B50" s="68"/>
      <c r="C50" s="69"/>
      <c r="D50" s="69"/>
      <c r="E50" s="69"/>
      <c r="H50" s="74"/>
      <c r="I50" s="74"/>
      <c r="J50" s="75"/>
    </row>
    <row r="51" spans="1:10" s="73" customFormat="1" ht="20.100000000000001" customHeight="1">
      <c r="A51" s="68"/>
      <c r="B51" s="68"/>
      <c r="C51" s="69"/>
      <c r="D51" s="69"/>
      <c r="E51" s="69"/>
      <c r="H51" s="74"/>
      <c r="I51" s="74"/>
      <c r="J51" s="75"/>
    </row>
    <row r="52" spans="1:10" s="73" customFormat="1" ht="20.100000000000001" customHeight="1">
      <c r="A52" s="68"/>
      <c r="B52" s="68"/>
      <c r="C52" s="69"/>
      <c r="D52" s="69"/>
      <c r="E52" s="69"/>
      <c r="H52" s="74"/>
      <c r="I52" s="74"/>
      <c r="J52" s="75"/>
    </row>
    <row r="53" spans="1:10" s="73" customFormat="1" ht="20.100000000000001" customHeight="1">
      <c r="A53" s="68"/>
      <c r="B53" s="68"/>
      <c r="C53" s="69"/>
      <c r="D53" s="69"/>
      <c r="E53" s="69"/>
      <c r="H53" s="74"/>
      <c r="I53" s="74"/>
      <c r="J53" s="75"/>
    </row>
    <row r="54" spans="1:10" s="73" customFormat="1" ht="20.100000000000001" customHeight="1">
      <c r="A54" s="68"/>
      <c r="B54" s="68"/>
      <c r="C54" s="69"/>
      <c r="D54" s="69"/>
      <c r="E54" s="69"/>
      <c r="H54" s="74"/>
      <c r="I54" s="74"/>
      <c r="J54" s="75"/>
    </row>
    <row r="55" spans="1:10" s="73" customFormat="1" ht="20.100000000000001" customHeight="1">
      <c r="A55" s="68"/>
      <c r="B55" s="68"/>
      <c r="C55" s="69"/>
      <c r="D55" s="69"/>
      <c r="E55" s="69"/>
      <c r="H55" s="74"/>
      <c r="I55" s="74"/>
      <c r="J55" s="75"/>
    </row>
    <row r="56" spans="1:10" s="73" customFormat="1" ht="20.100000000000001" customHeight="1">
      <c r="A56" s="68"/>
      <c r="B56" s="68"/>
      <c r="C56" s="69"/>
      <c r="D56" s="69"/>
      <c r="E56" s="69"/>
      <c r="H56" s="74"/>
      <c r="I56" s="74"/>
      <c r="J56" s="75"/>
    </row>
    <row r="57" spans="1:10" s="73" customFormat="1" ht="20.100000000000001" customHeight="1">
      <c r="A57" s="68"/>
      <c r="B57" s="68"/>
      <c r="C57" s="69"/>
      <c r="D57" s="69"/>
      <c r="E57" s="69"/>
      <c r="H57" s="74"/>
      <c r="I57" s="74"/>
      <c r="J57" s="75"/>
    </row>
    <row r="58" spans="1:10" s="73" customFormat="1" ht="20.100000000000001" customHeight="1">
      <c r="A58" s="68"/>
      <c r="B58" s="68"/>
      <c r="C58" s="69"/>
      <c r="D58" s="69"/>
      <c r="E58" s="69"/>
      <c r="H58" s="74"/>
      <c r="I58" s="74"/>
      <c r="J58" s="75"/>
    </row>
    <row r="59" spans="1:10" s="73" customFormat="1" ht="20.100000000000001" customHeight="1">
      <c r="A59" s="68"/>
      <c r="B59" s="68"/>
      <c r="C59" s="69"/>
      <c r="D59" s="69"/>
      <c r="E59" s="69"/>
      <c r="H59" s="74"/>
      <c r="I59" s="74"/>
      <c r="J59" s="75"/>
    </row>
    <row r="60" spans="1:10" s="73" customFormat="1" ht="20.100000000000001" customHeight="1">
      <c r="A60" s="68"/>
      <c r="B60" s="68"/>
      <c r="C60" s="69"/>
      <c r="D60" s="69"/>
      <c r="E60" s="69"/>
      <c r="H60" s="74"/>
      <c r="I60" s="74"/>
      <c r="J60" s="75"/>
    </row>
    <row r="61" spans="1:10" s="73" customFormat="1" ht="20.100000000000001" customHeight="1">
      <c r="A61" s="68"/>
      <c r="B61" s="68"/>
      <c r="C61" s="69"/>
      <c r="D61" s="69"/>
      <c r="E61" s="69"/>
      <c r="H61" s="74"/>
      <c r="I61" s="74"/>
      <c r="J61" s="75"/>
    </row>
    <row r="62" spans="1:10" s="73" customFormat="1" ht="20.100000000000001" customHeight="1">
      <c r="A62" s="68"/>
      <c r="B62" s="68"/>
      <c r="C62" s="69"/>
      <c r="D62" s="69"/>
      <c r="E62" s="69"/>
      <c r="H62" s="74"/>
      <c r="I62" s="74"/>
      <c r="J62" s="75"/>
    </row>
    <row r="63" spans="1:10" s="73" customFormat="1" ht="20.100000000000001" customHeight="1">
      <c r="A63" s="68"/>
      <c r="B63" s="68"/>
      <c r="C63" s="69"/>
      <c r="D63" s="69"/>
      <c r="E63" s="69"/>
      <c r="H63" s="74"/>
      <c r="I63" s="74"/>
      <c r="J63" s="75"/>
    </row>
    <row r="64" spans="1:10" s="73" customFormat="1" ht="20.100000000000001" customHeight="1">
      <c r="A64" s="68"/>
      <c r="B64" s="68"/>
      <c r="C64" s="69"/>
      <c r="D64" s="69"/>
      <c r="E64" s="69"/>
      <c r="H64" s="74"/>
      <c r="I64" s="74"/>
      <c r="J64" s="75"/>
    </row>
    <row r="65" spans="1:10" s="73" customFormat="1" ht="20.100000000000001" customHeight="1">
      <c r="A65" s="68"/>
      <c r="B65" s="68"/>
      <c r="C65" s="69"/>
      <c r="D65" s="69"/>
      <c r="E65" s="69"/>
      <c r="H65" s="74"/>
      <c r="I65" s="74"/>
      <c r="J65" s="75"/>
    </row>
    <row r="66" spans="1:10" s="73" customFormat="1" ht="20.100000000000001" customHeight="1">
      <c r="A66" s="68"/>
      <c r="B66" s="68"/>
      <c r="C66" s="69"/>
      <c r="D66" s="69"/>
      <c r="E66" s="69"/>
      <c r="H66" s="74"/>
      <c r="I66" s="74"/>
      <c r="J66" s="75"/>
    </row>
    <row r="67" spans="1:10" s="73" customFormat="1" ht="20.100000000000001" customHeight="1">
      <c r="A67" s="68"/>
      <c r="B67" s="68"/>
      <c r="C67" s="69"/>
      <c r="D67" s="69"/>
      <c r="E67" s="69"/>
      <c r="H67" s="74"/>
      <c r="I67" s="74"/>
      <c r="J67" s="75"/>
    </row>
    <row r="68" spans="1:10" s="73" customFormat="1" ht="20.100000000000001" customHeight="1">
      <c r="A68" s="68"/>
      <c r="B68" s="68"/>
      <c r="C68" s="69"/>
      <c r="D68" s="69"/>
      <c r="E68" s="69"/>
      <c r="H68" s="74"/>
      <c r="I68" s="74"/>
      <c r="J68" s="75"/>
    </row>
    <row r="69" spans="1:10" s="73" customFormat="1" ht="20.100000000000001" customHeight="1">
      <c r="A69" s="68"/>
      <c r="B69" s="68"/>
      <c r="C69" s="69"/>
      <c r="D69" s="69"/>
      <c r="E69" s="69"/>
      <c r="H69" s="74"/>
      <c r="I69" s="74"/>
      <c r="J69" s="75"/>
    </row>
    <row r="70" spans="1:10" s="73" customFormat="1" ht="20.100000000000001" customHeight="1">
      <c r="A70" s="68"/>
      <c r="B70" s="68"/>
      <c r="C70" s="69"/>
      <c r="D70" s="69"/>
      <c r="E70" s="69"/>
      <c r="H70" s="74"/>
      <c r="I70" s="74"/>
      <c r="J70" s="75"/>
    </row>
    <row r="71" spans="1:10" s="73" customFormat="1" ht="20.100000000000001" customHeight="1">
      <c r="A71" s="68"/>
      <c r="B71" s="68"/>
      <c r="C71" s="69"/>
      <c r="D71" s="69"/>
      <c r="E71" s="69"/>
      <c r="H71" s="74"/>
      <c r="I71" s="74"/>
      <c r="J71" s="75"/>
    </row>
    <row r="72" spans="1:10" s="73" customFormat="1" ht="20.100000000000001" customHeight="1">
      <c r="A72" s="68"/>
      <c r="B72" s="68"/>
      <c r="C72" s="69"/>
      <c r="D72" s="69"/>
      <c r="E72" s="69"/>
      <c r="H72" s="74"/>
      <c r="I72" s="74"/>
      <c r="J72" s="75"/>
    </row>
    <row r="73" spans="1:10" s="73" customFormat="1" ht="20.100000000000001" customHeight="1">
      <c r="A73" s="68"/>
      <c r="B73" s="68"/>
      <c r="C73" s="69"/>
      <c r="D73" s="69"/>
      <c r="E73" s="69"/>
      <c r="H73" s="74"/>
      <c r="I73" s="74"/>
      <c r="J73" s="75"/>
    </row>
    <row r="74" spans="1:10" s="73" customFormat="1" ht="20.100000000000001" customHeight="1">
      <c r="A74" s="68"/>
      <c r="B74" s="68"/>
      <c r="C74" s="69"/>
      <c r="D74" s="69"/>
      <c r="E74" s="69"/>
      <c r="H74" s="74"/>
      <c r="I74" s="74"/>
      <c r="J74" s="75"/>
    </row>
    <row r="75" spans="1:10" s="73" customFormat="1" ht="20.100000000000001" customHeight="1">
      <c r="A75" s="68"/>
      <c r="B75" s="68"/>
      <c r="C75" s="69"/>
      <c r="D75" s="69"/>
      <c r="E75" s="69"/>
      <c r="H75" s="74"/>
      <c r="I75" s="74"/>
      <c r="J75" s="75"/>
    </row>
    <row r="76" spans="1:10" s="73" customFormat="1" ht="20.100000000000001" customHeight="1">
      <c r="A76" s="68"/>
      <c r="B76" s="68"/>
      <c r="C76" s="69"/>
      <c r="D76" s="69"/>
      <c r="E76" s="69"/>
      <c r="H76" s="74"/>
      <c r="I76" s="74"/>
      <c r="J76" s="75"/>
    </row>
    <row r="77" spans="1:10" s="73" customFormat="1" ht="20.100000000000001" customHeight="1">
      <c r="A77" s="68"/>
      <c r="B77" s="68"/>
      <c r="C77" s="69"/>
      <c r="D77" s="69"/>
      <c r="E77" s="69"/>
      <c r="H77" s="74"/>
      <c r="I77" s="74"/>
      <c r="J77" s="75"/>
    </row>
    <row r="78" spans="1:10" s="73" customFormat="1" ht="20.100000000000001" customHeight="1">
      <c r="A78" s="68"/>
      <c r="B78" s="68"/>
      <c r="C78" s="69"/>
      <c r="D78" s="69"/>
      <c r="E78" s="69"/>
      <c r="H78" s="74"/>
      <c r="I78" s="74"/>
      <c r="J78" s="75"/>
    </row>
    <row r="79" spans="1:10" s="73" customFormat="1" ht="20.100000000000001" customHeight="1">
      <c r="A79" s="68"/>
      <c r="B79" s="68"/>
      <c r="C79" s="69"/>
      <c r="D79" s="69"/>
      <c r="E79" s="69"/>
      <c r="H79" s="74"/>
      <c r="I79" s="74"/>
      <c r="J79" s="75"/>
    </row>
    <row r="80" spans="1:10" s="73" customFormat="1" ht="20.100000000000001" customHeight="1">
      <c r="A80" s="68"/>
      <c r="B80" s="68"/>
      <c r="C80" s="69"/>
      <c r="D80" s="69"/>
      <c r="E80" s="69"/>
      <c r="H80" s="74"/>
      <c r="I80" s="74"/>
      <c r="J80" s="75"/>
    </row>
    <row r="81" spans="1:10" s="73" customFormat="1" ht="20.100000000000001" customHeight="1">
      <c r="A81" s="68"/>
      <c r="B81" s="68"/>
      <c r="C81" s="69"/>
      <c r="D81" s="69"/>
      <c r="E81" s="69"/>
      <c r="H81" s="74"/>
      <c r="I81" s="74"/>
      <c r="J81" s="75"/>
    </row>
    <row r="82" spans="1:10" s="73" customFormat="1" ht="20.100000000000001" customHeight="1">
      <c r="A82" s="68"/>
      <c r="B82" s="68"/>
      <c r="C82" s="69"/>
      <c r="D82" s="69"/>
      <c r="E82" s="69"/>
      <c r="H82" s="74"/>
      <c r="I82" s="74"/>
      <c r="J82" s="75"/>
    </row>
    <row r="83" spans="1:10" s="73" customFormat="1" ht="20.100000000000001" customHeight="1">
      <c r="A83" s="68"/>
      <c r="B83" s="68"/>
      <c r="C83" s="69"/>
      <c r="D83" s="69"/>
      <c r="E83" s="69"/>
      <c r="H83" s="74"/>
      <c r="I83" s="74"/>
      <c r="J83" s="75"/>
    </row>
    <row r="84" spans="1:10" s="73" customFormat="1" ht="20.100000000000001" customHeight="1">
      <c r="A84" s="68"/>
      <c r="B84" s="68"/>
      <c r="C84" s="69"/>
      <c r="D84" s="69"/>
      <c r="E84" s="69"/>
      <c r="H84" s="74"/>
      <c r="I84" s="74"/>
      <c r="J84" s="75"/>
    </row>
    <row r="85" spans="1:10" s="73" customFormat="1" ht="20.100000000000001" customHeight="1">
      <c r="A85" s="68"/>
      <c r="B85" s="68"/>
      <c r="C85" s="69"/>
      <c r="D85" s="69"/>
      <c r="E85" s="69"/>
      <c r="H85" s="74"/>
      <c r="I85" s="74"/>
      <c r="J85" s="75"/>
    </row>
    <row r="86" spans="1:10" s="73" customFormat="1" ht="20.100000000000001" customHeight="1">
      <c r="A86" s="68"/>
      <c r="B86" s="68"/>
      <c r="C86" s="69"/>
      <c r="D86" s="69"/>
      <c r="E86" s="69"/>
      <c r="H86" s="74"/>
      <c r="I86" s="74"/>
      <c r="J86" s="75"/>
    </row>
    <row r="87" spans="1:10" s="73" customFormat="1" ht="20.100000000000001" customHeight="1">
      <c r="A87" s="68"/>
      <c r="B87" s="68"/>
      <c r="C87" s="69"/>
      <c r="D87" s="69"/>
      <c r="E87" s="69"/>
      <c r="H87" s="74"/>
      <c r="I87" s="74"/>
      <c r="J87" s="75"/>
    </row>
    <row r="88" spans="1:10" s="73" customFormat="1" ht="20.100000000000001" customHeight="1">
      <c r="A88" s="68"/>
      <c r="B88" s="68"/>
      <c r="C88" s="69"/>
      <c r="D88" s="69"/>
      <c r="E88" s="69"/>
      <c r="H88" s="74"/>
      <c r="I88" s="74"/>
      <c r="J88" s="75"/>
    </row>
    <row r="89" spans="1:10" s="73" customFormat="1" ht="20.100000000000001" customHeight="1">
      <c r="A89" s="68"/>
      <c r="B89" s="68"/>
      <c r="C89" s="69"/>
      <c r="D89" s="69"/>
      <c r="E89" s="69"/>
      <c r="H89" s="74"/>
      <c r="I89" s="74"/>
      <c r="J89" s="75"/>
    </row>
    <row r="90" spans="1:10" s="73" customFormat="1" ht="20.100000000000001" customHeight="1">
      <c r="A90" s="68"/>
      <c r="B90" s="68"/>
      <c r="C90" s="69"/>
      <c r="D90" s="69"/>
      <c r="E90" s="69"/>
      <c r="H90" s="74"/>
      <c r="I90" s="74"/>
      <c r="J90" s="75"/>
    </row>
    <row r="91" spans="1:10" s="73" customFormat="1" ht="20.100000000000001" customHeight="1">
      <c r="A91" s="68"/>
      <c r="B91" s="68"/>
      <c r="C91" s="69"/>
      <c r="D91" s="69"/>
      <c r="E91" s="69"/>
      <c r="H91" s="74"/>
      <c r="I91" s="74"/>
      <c r="J91" s="75"/>
    </row>
    <row r="92" spans="1:10" s="73" customFormat="1" ht="20.100000000000001" customHeight="1">
      <c r="A92" s="68"/>
      <c r="B92" s="68"/>
      <c r="C92" s="69"/>
      <c r="D92" s="69"/>
      <c r="E92" s="69"/>
      <c r="H92" s="74"/>
      <c r="I92" s="74"/>
      <c r="J92" s="75"/>
    </row>
    <row r="93" spans="1:10" s="73" customFormat="1" ht="20.100000000000001" customHeight="1">
      <c r="A93" s="68"/>
      <c r="B93" s="68"/>
      <c r="C93" s="69"/>
      <c r="D93" s="69"/>
      <c r="E93" s="69"/>
      <c r="H93" s="74"/>
      <c r="I93" s="74"/>
      <c r="J93" s="75"/>
    </row>
    <row r="94" spans="1:10" s="73" customFormat="1" ht="20.100000000000001" customHeight="1">
      <c r="A94" s="68"/>
      <c r="B94" s="68"/>
      <c r="C94" s="69"/>
      <c r="D94" s="69"/>
      <c r="E94" s="69"/>
      <c r="H94" s="74"/>
      <c r="I94" s="74"/>
      <c r="J94" s="75"/>
    </row>
    <row r="95" spans="1:10" s="73" customFormat="1" ht="20.100000000000001" customHeight="1">
      <c r="A95" s="68"/>
      <c r="B95" s="68"/>
      <c r="C95" s="69"/>
      <c r="D95" s="69"/>
      <c r="E95" s="69"/>
      <c r="H95" s="74"/>
      <c r="I95" s="74"/>
      <c r="J95" s="75"/>
    </row>
    <row r="96" spans="1:10" s="73" customFormat="1" ht="20.100000000000001" customHeight="1">
      <c r="A96" s="68"/>
      <c r="B96" s="68"/>
      <c r="C96" s="69"/>
      <c r="D96" s="69"/>
      <c r="E96" s="69"/>
      <c r="H96" s="74"/>
      <c r="I96" s="74"/>
      <c r="J96" s="75"/>
    </row>
    <row r="97" spans="1:10" s="73" customFormat="1" ht="20.100000000000001" customHeight="1">
      <c r="A97" s="68"/>
      <c r="B97" s="68"/>
      <c r="C97" s="69"/>
      <c r="D97" s="69"/>
      <c r="E97" s="69"/>
      <c r="H97" s="74"/>
      <c r="I97" s="74"/>
      <c r="J97" s="75"/>
    </row>
    <row r="98" spans="1:10" s="73" customFormat="1" ht="20.100000000000001" customHeight="1">
      <c r="A98" s="68"/>
      <c r="B98" s="68"/>
      <c r="C98" s="69"/>
      <c r="D98" s="69"/>
      <c r="E98" s="69"/>
      <c r="H98" s="74"/>
      <c r="I98" s="74"/>
      <c r="J98" s="75"/>
    </row>
    <row r="99" spans="1:10" s="73" customFormat="1" ht="20.100000000000001" customHeight="1">
      <c r="A99" s="68"/>
      <c r="B99" s="68"/>
      <c r="C99" s="69"/>
      <c r="D99" s="69"/>
      <c r="E99" s="69"/>
      <c r="H99" s="74"/>
      <c r="I99" s="74"/>
      <c r="J99" s="75"/>
    </row>
    <row r="100" spans="1:10" s="73" customFormat="1" ht="20.100000000000001" customHeight="1">
      <c r="A100" s="68"/>
      <c r="B100" s="68"/>
      <c r="C100" s="69"/>
      <c r="D100" s="69"/>
      <c r="E100" s="69"/>
      <c r="H100" s="74"/>
      <c r="I100" s="74"/>
      <c r="J100" s="75"/>
    </row>
    <row r="101" spans="1:10" s="73" customFormat="1" ht="20.100000000000001" customHeight="1">
      <c r="A101" s="68"/>
      <c r="B101" s="68"/>
      <c r="C101" s="69"/>
      <c r="D101" s="69"/>
      <c r="E101" s="69"/>
      <c r="H101" s="74"/>
      <c r="I101" s="74"/>
      <c r="J101" s="75"/>
    </row>
    <row r="102" spans="1:10" s="73" customFormat="1" ht="20.100000000000001" customHeight="1">
      <c r="A102" s="68"/>
      <c r="B102" s="68"/>
      <c r="C102" s="69"/>
      <c r="D102" s="69"/>
      <c r="E102" s="69"/>
      <c r="H102" s="74"/>
      <c r="I102" s="74"/>
      <c r="J102" s="75"/>
    </row>
    <row r="103" spans="1:10" s="73" customFormat="1" ht="20.100000000000001" customHeight="1">
      <c r="A103" s="68"/>
      <c r="B103" s="68"/>
      <c r="C103" s="69"/>
      <c r="D103" s="69"/>
      <c r="E103" s="69"/>
      <c r="H103" s="74"/>
      <c r="I103" s="74"/>
      <c r="J103" s="75"/>
    </row>
    <row r="104" spans="1:10" s="73" customFormat="1" ht="20.100000000000001" customHeight="1">
      <c r="A104" s="68"/>
      <c r="B104" s="68"/>
      <c r="C104" s="69"/>
      <c r="D104" s="69"/>
      <c r="E104" s="69"/>
      <c r="H104" s="74"/>
      <c r="I104" s="74"/>
      <c r="J104" s="75"/>
    </row>
    <row r="105" spans="1:10" s="73" customFormat="1" ht="20.100000000000001" customHeight="1">
      <c r="A105" s="68"/>
      <c r="B105" s="68"/>
      <c r="C105" s="69"/>
      <c r="D105" s="69"/>
      <c r="E105" s="69"/>
      <c r="H105" s="74"/>
      <c r="I105" s="74"/>
      <c r="J105" s="75"/>
    </row>
    <row r="106" spans="1:10" s="73" customFormat="1" ht="20.100000000000001" customHeight="1">
      <c r="A106" s="68"/>
      <c r="B106" s="68"/>
      <c r="C106" s="69"/>
      <c r="D106" s="69"/>
      <c r="E106" s="69"/>
      <c r="H106" s="74"/>
      <c r="I106" s="74"/>
      <c r="J106" s="75"/>
    </row>
    <row r="107" spans="1:10" s="73" customFormat="1" ht="20.100000000000001" customHeight="1">
      <c r="A107" s="68"/>
      <c r="B107" s="68"/>
      <c r="C107" s="69"/>
      <c r="D107" s="69"/>
      <c r="E107" s="69"/>
      <c r="H107" s="74"/>
      <c r="I107" s="74"/>
      <c r="J107" s="75"/>
    </row>
    <row r="108" spans="1:10" s="73" customFormat="1" ht="20.100000000000001" customHeight="1">
      <c r="A108" s="68"/>
      <c r="B108" s="68"/>
      <c r="C108" s="69"/>
      <c r="D108" s="69"/>
      <c r="E108" s="69"/>
      <c r="H108" s="74"/>
      <c r="I108" s="74"/>
      <c r="J108" s="75"/>
    </row>
    <row r="109" spans="1:10" s="73" customFormat="1" ht="20.100000000000001" customHeight="1">
      <c r="A109" s="68"/>
      <c r="B109" s="68"/>
      <c r="C109" s="69"/>
      <c r="D109" s="69"/>
      <c r="E109" s="69"/>
      <c r="H109" s="74"/>
      <c r="I109" s="74"/>
      <c r="J109" s="75"/>
    </row>
    <row r="110" spans="1:10" s="73" customFormat="1" ht="20.100000000000001" customHeight="1">
      <c r="A110" s="68"/>
      <c r="B110" s="68"/>
      <c r="C110" s="69"/>
      <c r="D110" s="69"/>
      <c r="E110" s="69"/>
      <c r="H110" s="74"/>
      <c r="I110" s="74"/>
      <c r="J110" s="75"/>
    </row>
    <row r="111" spans="1:10" s="73" customFormat="1" ht="20.100000000000001" customHeight="1">
      <c r="A111" s="68"/>
      <c r="B111" s="68"/>
      <c r="C111" s="69"/>
      <c r="D111" s="69"/>
      <c r="E111" s="69"/>
      <c r="H111" s="74"/>
      <c r="I111" s="74"/>
      <c r="J111" s="75"/>
    </row>
    <row r="112" spans="1:10" s="73" customFormat="1" ht="20.100000000000001" customHeight="1">
      <c r="A112" s="68"/>
      <c r="B112" s="68"/>
      <c r="C112" s="69"/>
      <c r="D112" s="69"/>
      <c r="E112" s="69"/>
      <c r="H112" s="74"/>
      <c r="I112" s="74"/>
      <c r="J112" s="75"/>
    </row>
    <row r="113" spans="1:10" s="73" customFormat="1" ht="20.100000000000001" customHeight="1">
      <c r="A113" s="68"/>
      <c r="B113" s="68"/>
      <c r="C113" s="69"/>
      <c r="D113" s="69"/>
      <c r="E113" s="69"/>
      <c r="H113" s="74"/>
      <c r="I113" s="74"/>
      <c r="J113" s="75"/>
    </row>
    <row r="114" spans="1:10" s="73" customFormat="1" ht="20.100000000000001" customHeight="1">
      <c r="A114" s="68"/>
      <c r="B114" s="68"/>
      <c r="C114" s="69"/>
      <c r="D114" s="69"/>
      <c r="E114" s="69"/>
      <c r="H114" s="74"/>
      <c r="I114" s="74"/>
      <c r="J114" s="75"/>
    </row>
    <row r="115" spans="1:10" s="73" customFormat="1" ht="20.100000000000001" customHeight="1">
      <c r="A115" s="68"/>
      <c r="B115" s="68"/>
      <c r="C115" s="69"/>
      <c r="D115" s="69"/>
      <c r="E115" s="69"/>
      <c r="H115" s="74"/>
      <c r="I115" s="74"/>
      <c r="J115" s="75"/>
    </row>
    <row r="116" spans="1:10" s="73" customFormat="1" ht="20.100000000000001" customHeight="1">
      <c r="A116" s="68"/>
      <c r="B116" s="68"/>
      <c r="C116" s="69"/>
      <c r="D116" s="69"/>
      <c r="E116" s="69"/>
      <c r="H116" s="74"/>
      <c r="I116" s="74"/>
      <c r="J116" s="75"/>
    </row>
    <row r="117" spans="1:10" s="73" customFormat="1" ht="20.100000000000001" customHeight="1">
      <c r="A117" s="68"/>
      <c r="B117" s="68"/>
      <c r="C117" s="69"/>
      <c r="D117" s="69"/>
      <c r="E117" s="69"/>
      <c r="H117" s="74"/>
      <c r="I117" s="74"/>
      <c r="J117" s="75"/>
    </row>
    <row r="118" spans="1:10" s="73" customFormat="1" ht="20.100000000000001" customHeight="1">
      <c r="A118" s="68"/>
      <c r="B118" s="68"/>
      <c r="C118" s="69"/>
      <c r="D118" s="69"/>
      <c r="E118" s="69"/>
      <c r="H118" s="74"/>
      <c r="I118" s="74"/>
      <c r="J118" s="75"/>
    </row>
    <row r="119" spans="1:10" s="73" customFormat="1" ht="20.100000000000001" customHeight="1">
      <c r="A119" s="68"/>
      <c r="B119" s="68"/>
      <c r="C119" s="69"/>
      <c r="D119" s="69"/>
      <c r="E119" s="69"/>
      <c r="H119" s="74"/>
      <c r="I119" s="74"/>
      <c r="J119" s="75"/>
    </row>
    <row r="120" spans="1:10" s="73" customFormat="1" ht="20.100000000000001" customHeight="1">
      <c r="A120" s="68"/>
      <c r="B120" s="68"/>
      <c r="C120" s="69"/>
      <c r="D120" s="69"/>
      <c r="E120" s="69"/>
      <c r="H120" s="74"/>
      <c r="I120" s="74"/>
      <c r="J120" s="75"/>
    </row>
    <row r="121" spans="1:10" s="73" customFormat="1" ht="20.100000000000001" customHeight="1">
      <c r="A121" s="68"/>
      <c r="B121" s="68"/>
      <c r="C121" s="69"/>
      <c r="D121" s="69"/>
      <c r="E121" s="69"/>
      <c r="H121" s="74"/>
      <c r="I121" s="74"/>
      <c r="J121" s="75"/>
    </row>
    <row r="122" spans="1:10" s="73" customFormat="1" ht="20.100000000000001" customHeight="1">
      <c r="A122" s="68"/>
      <c r="B122" s="68"/>
      <c r="C122" s="69"/>
      <c r="D122" s="69"/>
      <c r="E122" s="69"/>
      <c r="H122" s="74"/>
      <c r="I122" s="74"/>
      <c r="J122" s="75"/>
    </row>
    <row r="123" spans="1:10" s="73" customFormat="1" ht="20.100000000000001" customHeight="1">
      <c r="A123" s="68"/>
      <c r="B123" s="68"/>
      <c r="C123" s="69"/>
      <c r="D123" s="69"/>
      <c r="E123" s="69"/>
      <c r="H123" s="74"/>
      <c r="I123" s="74"/>
      <c r="J123" s="75"/>
    </row>
    <row r="124" spans="1:10" s="73" customFormat="1" ht="20.100000000000001" customHeight="1">
      <c r="A124" s="68"/>
      <c r="B124" s="68"/>
      <c r="C124" s="69"/>
      <c r="D124" s="69"/>
      <c r="E124" s="69"/>
      <c r="H124" s="74"/>
      <c r="I124" s="74"/>
      <c r="J124" s="75"/>
    </row>
    <row r="125" spans="1:10" s="73" customFormat="1" ht="20.100000000000001" customHeight="1">
      <c r="A125" s="68"/>
      <c r="B125" s="68"/>
      <c r="C125" s="69"/>
      <c r="D125" s="69"/>
      <c r="E125" s="69"/>
      <c r="H125" s="74"/>
      <c r="I125" s="74"/>
      <c r="J125" s="75"/>
    </row>
    <row r="126" spans="1:10" s="73" customFormat="1" ht="20.100000000000001" customHeight="1">
      <c r="A126" s="68"/>
      <c r="B126" s="68"/>
      <c r="C126" s="69"/>
      <c r="D126" s="69"/>
      <c r="E126" s="69"/>
      <c r="H126" s="74"/>
      <c r="I126" s="74"/>
      <c r="J126" s="75"/>
    </row>
    <row r="127" spans="1:10" s="73" customFormat="1" ht="20.100000000000001" customHeight="1">
      <c r="A127" s="68"/>
      <c r="B127" s="68"/>
      <c r="C127" s="69"/>
      <c r="D127" s="69"/>
      <c r="E127" s="69"/>
      <c r="H127" s="74"/>
      <c r="I127" s="74"/>
      <c r="J127" s="75"/>
    </row>
    <row r="128" spans="1:10" s="73" customFormat="1" ht="20.100000000000001" customHeight="1">
      <c r="A128" s="68"/>
      <c r="B128" s="68"/>
      <c r="C128" s="69"/>
      <c r="D128" s="69"/>
      <c r="E128" s="69"/>
      <c r="H128" s="74"/>
      <c r="I128" s="74"/>
      <c r="J128" s="75"/>
    </row>
    <row r="129" spans="1:10" s="73" customFormat="1" ht="20.100000000000001" customHeight="1">
      <c r="A129" s="68"/>
      <c r="B129" s="68"/>
      <c r="C129" s="69"/>
      <c r="D129" s="69"/>
      <c r="E129" s="69"/>
      <c r="H129" s="74"/>
      <c r="I129" s="74"/>
      <c r="J129" s="75"/>
    </row>
    <row r="130" spans="1:10" s="73" customFormat="1" ht="20.100000000000001" customHeight="1">
      <c r="A130" s="68"/>
      <c r="B130" s="68"/>
      <c r="C130" s="69"/>
      <c r="D130" s="69"/>
      <c r="E130" s="69"/>
      <c r="H130" s="74"/>
      <c r="I130" s="74"/>
      <c r="J130" s="75"/>
    </row>
    <row r="131" spans="1:10" s="73" customFormat="1" ht="20.100000000000001" customHeight="1">
      <c r="A131" s="68"/>
      <c r="B131" s="68"/>
      <c r="C131" s="69"/>
      <c r="D131" s="69"/>
      <c r="E131" s="69"/>
      <c r="H131" s="74"/>
      <c r="I131" s="74"/>
      <c r="J131" s="75"/>
    </row>
    <row r="132" spans="1:10" s="73" customFormat="1" ht="20.100000000000001" customHeight="1">
      <c r="A132" s="68"/>
      <c r="B132" s="68"/>
      <c r="C132" s="69"/>
      <c r="D132" s="69"/>
      <c r="E132" s="69"/>
      <c r="H132" s="74"/>
      <c r="I132" s="74"/>
      <c r="J132" s="75"/>
    </row>
    <row r="133" spans="1:10" s="73" customFormat="1" ht="20.100000000000001" customHeight="1">
      <c r="A133" s="68"/>
      <c r="B133" s="68"/>
      <c r="C133" s="69"/>
      <c r="D133" s="69"/>
      <c r="E133" s="69"/>
      <c r="H133" s="74"/>
      <c r="I133" s="74"/>
      <c r="J133" s="75"/>
    </row>
    <row r="134" spans="1:10" s="73" customFormat="1" ht="20.100000000000001" customHeight="1">
      <c r="A134" s="68"/>
      <c r="B134" s="68"/>
      <c r="C134" s="69"/>
      <c r="D134" s="69"/>
      <c r="E134" s="69"/>
      <c r="H134" s="74"/>
      <c r="I134" s="74"/>
      <c r="J134" s="75"/>
    </row>
    <row r="135" spans="1:10" s="73" customFormat="1" ht="20.100000000000001" customHeight="1">
      <c r="A135" s="68"/>
      <c r="B135" s="68"/>
      <c r="C135" s="69"/>
      <c r="D135" s="69"/>
      <c r="E135" s="69"/>
      <c r="H135" s="74"/>
      <c r="I135" s="74"/>
      <c r="J135" s="75"/>
    </row>
    <row r="136" spans="1:10" s="73" customFormat="1" ht="20.100000000000001" customHeight="1">
      <c r="A136" s="68"/>
      <c r="B136" s="68"/>
      <c r="C136" s="69"/>
      <c r="D136" s="69"/>
      <c r="E136" s="69"/>
      <c r="H136" s="74"/>
      <c r="I136" s="74"/>
      <c r="J136" s="75"/>
    </row>
    <row r="137" spans="1:10" s="73" customFormat="1" ht="20.100000000000001" customHeight="1">
      <c r="A137" s="68"/>
      <c r="B137" s="68"/>
      <c r="C137" s="69"/>
      <c r="D137" s="69"/>
      <c r="E137" s="69"/>
      <c r="H137" s="74"/>
      <c r="I137" s="74"/>
      <c r="J137" s="75"/>
    </row>
    <row r="138" spans="1:10" s="73" customFormat="1" ht="20.100000000000001" customHeight="1">
      <c r="A138" s="68"/>
      <c r="B138" s="68"/>
      <c r="C138" s="69"/>
      <c r="D138" s="69"/>
      <c r="E138" s="69"/>
      <c r="H138" s="74"/>
      <c r="I138" s="74"/>
      <c r="J138" s="75"/>
    </row>
    <row r="139" spans="1:10" s="73" customFormat="1" ht="20.100000000000001" customHeight="1">
      <c r="A139" s="68"/>
      <c r="B139" s="68"/>
      <c r="C139" s="69"/>
      <c r="D139" s="69"/>
      <c r="E139" s="69"/>
      <c r="H139" s="74"/>
      <c r="I139" s="74"/>
      <c r="J139" s="75"/>
    </row>
    <row r="140" spans="1:10" s="73" customFormat="1" ht="20.100000000000001" customHeight="1">
      <c r="A140" s="68"/>
      <c r="B140" s="68"/>
      <c r="C140" s="69"/>
      <c r="D140" s="69"/>
      <c r="E140" s="69"/>
      <c r="H140" s="74"/>
      <c r="I140" s="74"/>
      <c r="J140" s="75"/>
    </row>
    <row r="141" spans="1:10" s="73" customFormat="1" ht="20.100000000000001" customHeight="1">
      <c r="A141" s="68"/>
      <c r="B141" s="68"/>
      <c r="C141" s="69"/>
      <c r="D141" s="69"/>
      <c r="E141" s="69"/>
      <c r="H141" s="74"/>
      <c r="I141" s="74"/>
      <c r="J141" s="75"/>
    </row>
    <row r="142" spans="1:10" s="73" customFormat="1" ht="20.100000000000001" customHeight="1">
      <c r="A142" s="68"/>
      <c r="B142" s="68"/>
      <c r="C142" s="69"/>
      <c r="D142" s="69"/>
      <c r="E142" s="69"/>
      <c r="H142" s="74"/>
      <c r="I142" s="74"/>
      <c r="J142" s="75"/>
    </row>
    <row r="143" spans="1:10" s="73" customFormat="1" ht="20.100000000000001" customHeight="1">
      <c r="A143" s="68"/>
      <c r="B143" s="68"/>
      <c r="C143" s="69"/>
      <c r="D143" s="69"/>
      <c r="E143" s="69"/>
      <c r="H143" s="74"/>
      <c r="I143" s="74"/>
      <c r="J143" s="75"/>
    </row>
    <row r="144" spans="1:10" s="73" customFormat="1" ht="20.100000000000001" customHeight="1">
      <c r="A144" s="68"/>
      <c r="B144" s="68"/>
      <c r="C144" s="69"/>
      <c r="D144" s="69"/>
      <c r="E144" s="69"/>
      <c r="H144" s="74"/>
      <c r="I144" s="74"/>
      <c r="J144" s="75"/>
    </row>
    <row r="145" spans="1:10" s="73" customFormat="1" ht="20.100000000000001" customHeight="1">
      <c r="A145" s="68"/>
      <c r="B145" s="68"/>
      <c r="C145" s="69"/>
      <c r="D145" s="69"/>
      <c r="E145" s="69"/>
      <c r="H145" s="74"/>
      <c r="I145" s="74"/>
      <c r="J145" s="75"/>
    </row>
    <row r="146" spans="1:10" s="73" customFormat="1" ht="20.100000000000001" customHeight="1">
      <c r="A146" s="68"/>
      <c r="B146" s="68"/>
      <c r="C146" s="69"/>
      <c r="D146" s="69"/>
      <c r="E146" s="69"/>
      <c r="H146" s="74"/>
      <c r="I146" s="74"/>
      <c r="J146" s="75"/>
    </row>
    <row r="147" spans="1:10" s="73" customFormat="1" ht="20.100000000000001" customHeight="1">
      <c r="A147" s="68"/>
      <c r="B147" s="68"/>
      <c r="C147" s="69"/>
      <c r="D147" s="69"/>
      <c r="E147" s="69"/>
      <c r="H147" s="74"/>
      <c r="I147" s="74"/>
      <c r="J147" s="75"/>
    </row>
    <row r="148" spans="1:10" s="73" customFormat="1" ht="20.100000000000001" customHeight="1">
      <c r="A148" s="68"/>
      <c r="B148" s="68"/>
      <c r="C148" s="69"/>
      <c r="D148" s="69"/>
      <c r="E148" s="69"/>
      <c r="H148" s="74"/>
      <c r="I148" s="74"/>
      <c r="J148" s="75"/>
    </row>
    <row r="149" spans="1:10" s="73" customFormat="1" ht="20.100000000000001" customHeight="1">
      <c r="A149" s="68"/>
      <c r="B149" s="68"/>
      <c r="C149" s="69"/>
      <c r="D149" s="69"/>
      <c r="E149" s="69"/>
      <c r="H149" s="74"/>
      <c r="I149" s="74"/>
      <c r="J149" s="75"/>
    </row>
    <row r="150" spans="1:10" s="73" customFormat="1" ht="20.100000000000001" customHeight="1">
      <c r="A150" s="68"/>
      <c r="B150" s="68"/>
      <c r="C150" s="69"/>
      <c r="D150" s="69"/>
      <c r="E150" s="69"/>
      <c r="H150" s="74"/>
      <c r="I150" s="74"/>
      <c r="J150" s="75"/>
    </row>
    <row r="151" spans="1:10" s="73" customFormat="1" ht="20.100000000000001" customHeight="1">
      <c r="A151" s="68"/>
      <c r="B151" s="68"/>
      <c r="C151" s="69"/>
      <c r="D151" s="69"/>
      <c r="E151" s="69"/>
      <c r="H151" s="74"/>
      <c r="I151" s="74"/>
      <c r="J151" s="75"/>
    </row>
    <row r="152" spans="1:10" s="73" customFormat="1" ht="20.100000000000001" customHeight="1">
      <c r="A152" s="68"/>
      <c r="B152" s="68"/>
      <c r="C152" s="69"/>
      <c r="D152" s="69"/>
      <c r="E152" s="69"/>
      <c r="H152" s="74"/>
      <c r="I152" s="74"/>
      <c r="J152" s="75"/>
    </row>
    <row r="153" spans="1:10" s="73" customFormat="1" ht="20.100000000000001" customHeight="1">
      <c r="A153" s="68"/>
      <c r="B153" s="68"/>
      <c r="C153" s="69"/>
      <c r="D153" s="69"/>
      <c r="E153" s="69"/>
      <c r="H153" s="74"/>
      <c r="I153" s="74"/>
      <c r="J153" s="75"/>
    </row>
    <row r="154" spans="1:10" s="73" customFormat="1" ht="20.100000000000001" customHeight="1">
      <c r="A154" s="68"/>
      <c r="B154" s="68"/>
      <c r="C154" s="69"/>
      <c r="D154" s="69"/>
      <c r="E154" s="69"/>
      <c r="H154" s="74"/>
      <c r="I154" s="74"/>
      <c r="J154" s="75"/>
    </row>
    <row r="155" spans="1:10" s="73" customFormat="1" ht="20.100000000000001" customHeight="1">
      <c r="A155" s="68"/>
      <c r="B155" s="68"/>
      <c r="C155" s="69"/>
      <c r="D155" s="69"/>
      <c r="E155" s="69"/>
      <c r="H155" s="74"/>
      <c r="I155" s="74"/>
      <c r="J155" s="75"/>
    </row>
    <row r="156" spans="1:10" s="73" customFormat="1" ht="20.100000000000001" customHeight="1">
      <c r="A156" s="68"/>
      <c r="B156" s="68"/>
      <c r="C156" s="69"/>
      <c r="D156" s="69"/>
      <c r="E156" s="69"/>
      <c r="H156" s="74"/>
      <c r="I156" s="74"/>
      <c r="J156" s="75"/>
    </row>
    <row r="157" spans="1:10" s="73" customFormat="1" ht="20.100000000000001" customHeight="1">
      <c r="A157" s="68"/>
      <c r="B157" s="68"/>
      <c r="C157" s="69"/>
      <c r="D157" s="69"/>
      <c r="E157" s="69"/>
      <c r="H157" s="74"/>
      <c r="I157" s="74"/>
      <c r="J157" s="75"/>
    </row>
    <row r="158" spans="1:10" s="73" customFormat="1" ht="20.100000000000001" customHeight="1">
      <c r="A158" s="68"/>
      <c r="B158" s="68"/>
      <c r="C158" s="69"/>
      <c r="D158" s="69"/>
      <c r="E158" s="69"/>
      <c r="H158" s="74"/>
      <c r="I158" s="74"/>
      <c r="J158" s="75"/>
    </row>
    <row r="159" spans="1:10" s="73" customFormat="1" ht="20.100000000000001" customHeight="1">
      <c r="A159" s="68"/>
      <c r="B159" s="68"/>
      <c r="C159" s="69"/>
      <c r="D159" s="69"/>
      <c r="E159" s="69"/>
      <c r="H159" s="74"/>
      <c r="I159" s="74"/>
      <c r="J159" s="75"/>
    </row>
    <row r="160" spans="1:10" s="73" customFormat="1" ht="20.100000000000001" customHeight="1">
      <c r="A160" s="68"/>
      <c r="B160" s="68"/>
      <c r="C160" s="69"/>
      <c r="D160" s="69"/>
      <c r="E160" s="69"/>
      <c r="H160" s="74"/>
      <c r="I160" s="74"/>
      <c r="J160" s="75"/>
    </row>
    <row r="161" spans="1:10" s="73" customFormat="1" ht="20.100000000000001" customHeight="1">
      <c r="A161" s="68"/>
      <c r="B161" s="68"/>
      <c r="C161" s="69"/>
      <c r="D161" s="69"/>
      <c r="E161" s="69"/>
      <c r="H161" s="74"/>
      <c r="I161" s="74"/>
      <c r="J161" s="75"/>
    </row>
    <row r="162" spans="1:10" s="73" customFormat="1" ht="20.100000000000001" customHeight="1">
      <c r="A162" s="68"/>
      <c r="B162" s="68"/>
      <c r="C162" s="69"/>
      <c r="D162" s="69"/>
      <c r="E162" s="69"/>
      <c r="H162" s="74"/>
      <c r="I162" s="74"/>
      <c r="J162" s="75"/>
    </row>
    <row r="163" spans="1:10" s="73" customFormat="1" ht="20.100000000000001" customHeight="1">
      <c r="A163" s="68"/>
      <c r="B163" s="68"/>
      <c r="C163" s="69"/>
      <c r="D163" s="69"/>
      <c r="E163" s="69"/>
      <c r="H163" s="74"/>
      <c r="I163" s="74"/>
      <c r="J163" s="75"/>
    </row>
    <row r="164" spans="1:10" s="73" customFormat="1" ht="20.100000000000001" customHeight="1">
      <c r="A164" s="68"/>
      <c r="B164" s="68"/>
      <c r="C164" s="69"/>
      <c r="D164" s="69"/>
      <c r="E164" s="69"/>
      <c r="H164" s="74"/>
      <c r="I164" s="74"/>
      <c r="J164" s="75"/>
    </row>
    <row r="165" spans="1:10" s="73" customFormat="1" ht="20.100000000000001" customHeight="1">
      <c r="A165" s="68"/>
      <c r="B165" s="68"/>
      <c r="C165" s="69"/>
      <c r="D165" s="69"/>
      <c r="E165" s="69"/>
      <c r="H165" s="74"/>
      <c r="I165" s="74"/>
      <c r="J165" s="75"/>
    </row>
    <row r="166" spans="1:10" s="73" customFormat="1" ht="20.100000000000001" customHeight="1">
      <c r="A166" s="68"/>
      <c r="B166" s="68"/>
      <c r="C166" s="69"/>
      <c r="D166" s="69"/>
      <c r="E166" s="69"/>
      <c r="H166" s="74"/>
      <c r="I166" s="74"/>
      <c r="J166" s="75"/>
    </row>
    <row r="167" spans="1:10" s="73" customFormat="1" ht="20.100000000000001" customHeight="1">
      <c r="A167" s="68"/>
      <c r="B167" s="68"/>
      <c r="C167" s="69"/>
      <c r="D167" s="69"/>
      <c r="E167" s="69"/>
      <c r="H167" s="74"/>
      <c r="I167" s="74"/>
      <c r="J167" s="75"/>
    </row>
    <row r="168" spans="1:10" s="73" customFormat="1" ht="20.100000000000001" customHeight="1">
      <c r="A168" s="68"/>
      <c r="B168" s="68"/>
      <c r="C168" s="69"/>
      <c r="D168" s="69"/>
      <c r="E168" s="69"/>
      <c r="H168" s="74"/>
      <c r="I168" s="74"/>
      <c r="J168" s="75"/>
    </row>
    <row r="169" spans="1:10" s="73" customFormat="1" ht="20.100000000000001" customHeight="1">
      <c r="A169" s="68"/>
      <c r="B169" s="68"/>
      <c r="C169" s="69"/>
      <c r="D169" s="69"/>
      <c r="E169" s="69"/>
      <c r="H169" s="74"/>
      <c r="I169" s="74"/>
      <c r="J169" s="75"/>
    </row>
    <row r="170" spans="1:10" s="73" customFormat="1" ht="20.100000000000001" customHeight="1">
      <c r="A170" s="68"/>
      <c r="B170" s="68"/>
      <c r="C170" s="69"/>
      <c r="D170" s="69"/>
      <c r="E170" s="69"/>
      <c r="H170" s="74"/>
      <c r="I170" s="74"/>
      <c r="J170" s="75"/>
    </row>
    <row r="171" spans="1:10" s="73" customFormat="1" ht="20.100000000000001" customHeight="1">
      <c r="A171" s="68"/>
      <c r="B171" s="68"/>
      <c r="C171" s="69"/>
      <c r="D171" s="69"/>
      <c r="E171" s="69"/>
      <c r="H171" s="74"/>
      <c r="I171" s="74"/>
      <c r="J171" s="75"/>
    </row>
    <row r="172" spans="1:10" s="73" customFormat="1" ht="20.100000000000001" customHeight="1">
      <c r="A172" s="68"/>
      <c r="B172" s="68"/>
      <c r="C172" s="69"/>
      <c r="D172" s="69"/>
      <c r="E172" s="69"/>
      <c r="H172" s="74"/>
      <c r="I172" s="74"/>
      <c r="J172" s="75"/>
    </row>
    <row r="173" spans="1:10" s="73" customFormat="1" ht="20.100000000000001" customHeight="1">
      <c r="A173" s="68"/>
      <c r="B173" s="68"/>
      <c r="C173" s="69"/>
      <c r="D173" s="69"/>
      <c r="E173" s="69"/>
      <c r="H173" s="74"/>
      <c r="I173" s="74"/>
      <c r="J173" s="75"/>
    </row>
    <row r="174" spans="1:10" s="73" customFormat="1" ht="20.100000000000001" customHeight="1">
      <c r="A174" s="68"/>
      <c r="B174" s="68"/>
      <c r="C174" s="69"/>
      <c r="D174" s="69"/>
      <c r="E174" s="69"/>
      <c r="H174" s="74"/>
      <c r="I174" s="74"/>
      <c r="J174" s="75"/>
    </row>
    <row r="175" spans="1:10" s="73" customFormat="1" ht="20.100000000000001" customHeight="1">
      <c r="A175" s="68"/>
      <c r="B175" s="68"/>
      <c r="C175" s="69"/>
      <c r="D175" s="69"/>
      <c r="E175" s="69"/>
      <c r="H175" s="74"/>
      <c r="I175" s="74"/>
      <c r="J175" s="75"/>
    </row>
    <row r="176" spans="1:10" s="73" customFormat="1" ht="20.100000000000001" customHeight="1">
      <c r="A176" s="68"/>
      <c r="B176" s="68"/>
      <c r="C176" s="69"/>
      <c r="D176" s="69"/>
      <c r="E176" s="69"/>
      <c r="H176" s="74"/>
      <c r="I176" s="74"/>
      <c r="J176" s="75"/>
    </row>
    <row r="177" spans="1:10" s="73" customFormat="1" ht="20.100000000000001" customHeight="1">
      <c r="A177" s="68"/>
      <c r="B177" s="68"/>
      <c r="C177" s="69"/>
      <c r="D177" s="69"/>
      <c r="E177" s="69"/>
      <c r="H177" s="74"/>
      <c r="I177" s="74"/>
      <c r="J177" s="75"/>
    </row>
    <row r="178" spans="1:10" s="73" customFormat="1" ht="20.100000000000001" customHeight="1">
      <c r="A178" s="68"/>
      <c r="B178" s="68"/>
      <c r="C178" s="69"/>
      <c r="D178" s="69"/>
      <c r="E178" s="69"/>
      <c r="H178" s="74"/>
      <c r="I178" s="74"/>
      <c r="J178" s="75"/>
    </row>
    <row r="179" spans="1:10" s="73" customFormat="1" ht="20.100000000000001" customHeight="1">
      <c r="A179" s="68"/>
      <c r="B179" s="68"/>
      <c r="C179" s="69"/>
      <c r="D179" s="69"/>
      <c r="E179" s="69"/>
      <c r="H179" s="74"/>
      <c r="I179" s="74"/>
      <c r="J179" s="75"/>
    </row>
    <row r="180" spans="1:10" s="73" customFormat="1" ht="20.100000000000001" customHeight="1">
      <c r="A180" s="68"/>
      <c r="B180" s="68"/>
      <c r="C180" s="69"/>
      <c r="D180" s="69"/>
      <c r="E180" s="69"/>
      <c r="H180" s="74"/>
      <c r="I180" s="74"/>
      <c r="J180" s="75"/>
    </row>
    <row r="181" spans="1:10" s="73" customFormat="1" ht="20.100000000000001" customHeight="1">
      <c r="A181" s="68"/>
      <c r="B181" s="68"/>
      <c r="C181" s="69"/>
      <c r="D181" s="69"/>
      <c r="E181" s="69"/>
      <c r="H181" s="74"/>
      <c r="I181" s="74"/>
      <c r="J181" s="75"/>
    </row>
    <row r="182" spans="1:10" s="73" customFormat="1" ht="20.100000000000001" customHeight="1">
      <c r="A182" s="68"/>
      <c r="B182" s="68"/>
      <c r="C182" s="69"/>
      <c r="D182" s="69"/>
      <c r="E182" s="69"/>
      <c r="H182" s="74"/>
      <c r="I182" s="74"/>
      <c r="J182" s="75"/>
    </row>
    <row r="183" spans="1:10" s="73" customFormat="1" ht="20.100000000000001" customHeight="1">
      <c r="A183" s="68"/>
      <c r="B183" s="68"/>
      <c r="C183" s="69"/>
      <c r="D183" s="69"/>
      <c r="E183" s="69"/>
      <c r="H183" s="74"/>
      <c r="I183" s="74"/>
      <c r="J183" s="75"/>
    </row>
    <row r="184" spans="1:10" s="73" customFormat="1" ht="20.100000000000001" customHeight="1">
      <c r="A184" s="68"/>
      <c r="B184" s="68"/>
      <c r="C184" s="69"/>
      <c r="D184" s="69"/>
      <c r="E184" s="69"/>
      <c r="H184" s="74"/>
      <c r="I184" s="74"/>
      <c r="J184" s="75"/>
    </row>
    <row r="185" spans="1:10" s="73" customFormat="1" ht="20.100000000000001" customHeight="1">
      <c r="A185" s="68"/>
      <c r="B185" s="68"/>
      <c r="C185" s="69"/>
      <c r="D185" s="69"/>
      <c r="E185" s="69"/>
      <c r="H185" s="74"/>
      <c r="I185" s="74"/>
      <c r="J185" s="75"/>
    </row>
    <row r="186" spans="1:10" s="73" customFormat="1" ht="20.100000000000001" customHeight="1">
      <c r="A186" s="68"/>
      <c r="B186" s="68"/>
      <c r="C186" s="69"/>
      <c r="D186" s="69"/>
      <c r="E186" s="69"/>
      <c r="H186" s="74"/>
      <c r="I186" s="74"/>
      <c r="J186" s="75"/>
    </row>
    <row r="187" spans="1:10" s="73" customFormat="1" ht="20.100000000000001" customHeight="1">
      <c r="A187" s="68"/>
      <c r="B187" s="68"/>
      <c r="C187" s="69"/>
      <c r="D187" s="69"/>
      <c r="E187" s="69"/>
      <c r="H187" s="74"/>
      <c r="I187" s="74"/>
      <c r="J187" s="75"/>
    </row>
    <row r="188" spans="1:10" s="73" customFormat="1" ht="20.100000000000001" customHeight="1">
      <c r="A188" s="68"/>
      <c r="B188" s="68"/>
      <c r="C188" s="69"/>
      <c r="D188" s="69"/>
      <c r="E188" s="69"/>
      <c r="H188" s="74"/>
      <c r="I188" s="74"/>
      <c r="J188" s="75"/>
    </row>
    <row r="189" spans="1:10" s="73" customFormat="1" ht="20.100000000000001" customHeight="1">
      <c r="A189" s="68"/>
      <c r="B189" s="68"/>
      <c r="C189" s="69"/>
      <c r="D189" s="69"/>
      <c r="E189" s="69"/>
      <c r="H189" s="74"/>
      <c r="I189" s="74"/>
      <c r="J189" s="75"/>
    </row>
    <row r="190" spans="1:10" s="73" customFormat="1" ht="20.100000000000001" customHeight="1">
      <c r="A190" s="68"/>
      <c r="B190" s="68"/>
      <c r="C190" s="69"/>
      <c r="D190" s="69"/>
      <c r="E190" s="69"/>
      <c r="H190" s="74"/>
      <c r="I190" s="74"/>
      <c r="J190" s="75"/>
    </row>
    <row r="191" spans="1:10" s="73" customFormat="1" ht="20.100000000000001" customHeight="1">
      <c r="A191" s="68"/>
      <c r="B191" s="68"/>
      <c r="C191" s="69"/>
      <c r="D191" s="69"/>
      <c r="E191" s="69"/>
      <c r="H191" s="74"/>
      <c r="I191" s="74"/>
      <c r="J191" s="75"/>
    </row>
    <row r="192" spans="1:10" s="73" customFormat="1" ht="20.100000000000001" customHeight="1">
      <c r="A192" s="68"/>
      <c r="B192" s="68"/>
      <c r="C192" s="69"/>
      <c r="D192" s="69"/>
      <c r="E192" s="69"/>
      <c r="H192" s="74"/>
      <c r="I192" s="74"/>
      <c r="J192" s="75"/>
    </row>
    <row r="193" spans="1:10" s="73" customFormat="1" ht="20.100000000000001" customHeight="1">
      <c r="A193" s="68"/>
      <c r="B193" s="68"/>
      <c r="C193" s="69"/>
      <c r="D193" s="69"/>
      <c r="E193" s="69"/>
      <c r="H193" s="74"/>
      <c r="I193" s="74"/>
      <c r="J193" s="75"/>
    </row>
    <row r="194" spans="1:10" s="73" customFormat="1" ht="20.100000000000001" customHeight="1">
      <c r="A194" s="68"/>
      <c r="B194" s="68"/>
      <c r="C194" s="69"/>
      <c r="D194" s="69"/>
      <c r="E194" s="69"/>
      <c r="H194" s="74"/>
      <c r="I194" s="74"/>
      <c r="J194" s="75"/>
    </row>
    <row r="195" spans="1:10" s="73" customFormat="1" ht="20.100000000000001" customHeight="1">
      <c r="A195" s="68"/>
      <c r="B195" s="68"/>
      <c r="C195" s="69"/>
      <c r="D195" s="69"/>
      <c r="E195" s="69"/>
      <c r="H195" s="74"/>
      <c r="I195" s="74"/>
      <c r="J195" s="75"/>
    </row>
    <row r="196" spans="1:10" s="73" customFormat="1" ht="20.100000000000001" customHeight="1">
      <c r="A196" s="68"/>
      <c r="B196" s="68"/>
      <c r="C196" s="69"/>
      <c r="D196" s="69"/>
      <c r="E196" s="69"/>
      <c r="H196" s="74"/>
      <c r="I196" s="74"/>
      <c r="J196" s="75"/>
    </row>
    <row r="197" spans="1:10" s="73" customFormat="1" ht="20.100000000000001" customHeight="1">
      <c r="A197" s="68"/>
      <c r="B197" s="68"/>
      <c r="C197" s="69"/>
      <c r="D197" s="69"/>
      <c r="E197" s="69"/>
      <c r="H197" s="74"/>
      <c r="I197" s="74"/>
      <c r="J197" s="75"/>
    </row>
    <row r="198" spans="1:10" s="73" customFormat="1" ht="20.100000000000001" customHeight="1">
      <c r="A198" s="68"/>
      <c r="B198" s="68"/>
      <c r="C198" s="69"/>
      <c r="D198" s="69"/>
      <c r="E198" s="69"/>
      <c r="H198" s="74"/>
      <c r="I198" s="74"/>
      <c r="J198" s="75"/>
    </row>
    <row r="199" spans="1:10" s="73" customFormat="1" ht="20.100000000000001" customHeight="1">
      <c r="A199" s="68"/>
      <c r="B199" s="68"/>
      <c r="C199" s="69"/>
      <c r="D199" s="69"/>
      <c r="E199" s="69"/>
      <c r="H199" s="74"/>
      <c r="I199" s="74"/>
      <c r="J199" s="75"/>
    </row>
    <row r="200" spans="1:10" s="73" customFormat="1" ht="20.100000000000001" customHeight="1">
      <c r="A200" s="68"/>
      <c r="B200" s="68"/>
      <c r="C200" s="69"/>
      <c r="D200" s="69"/>
      <c r="E200" s="69"/>
      <c r="H200" s="74"/>
      <c r="I200" s="74"/>
      <c r="J200" s="75"/>
    </row>
    <row r="201" spans="1:10" s="73" customFormat="1" ht="20.100000000000001" customHeight="1">
      <c r="A201" s="68"/>
      <c r="B201" s="68"/>
      <c r="C201" s="69"/>
      <c r="D201" s="69"/>
      <c r="E201" s="69"/>
      <c r="H201" s="74"/>
      <c r="I201" s="74"/>
      <c r="J201" s="75"/>
    </row>
    <row r="202" spans="1:10" s="73" customFormat="1" ht="20.100000000000001" customHeight="1">
      <c r="A202" s="68"/>
      <c r="B202" s="68"/>
      <c r="C202" s="69"/>
      <c r="D202" s="69"/>
      <c r="E202" s="69"/>
      <c r="H202" s="74"/>
      <c r="I202" s="74"/>
      <c r="J202" s="75"/>
    </row>
    <row r="203" spans="1:10" s="73" customFormat="1" ht="20.100000000000001" customHeight="1">
      <c r="A203" s="68"/>
      <c r="B203" s="68"/>
      <c r="C203" s="69"/>
      <c r="D203" s="69"/>
      <c r="E203" s="69"/>
      <c r="H203" s="74"/>
      <c r="I203" s="74"/>
      <c r="J203" s="75"/>
    </row>
    <row r="204" spans="1:10" s="73" customFormat="1" ht="20.100000000000001" customHeight="1">
      <c r="A204" s="68"/>
      <c r="B204" s="68"/>
      <c r="C204" s="69"/>
      <c r="D204" s="69"/>
      <c r="E204" s="69"/>
      <c r="H204" s="74"/>
      <c r="I204" s="74"/>
      <c r="J204" s="75"/>
    </row>
    <row r="205" spans="1:10" s="73" customFormat="1" ht="20.100000000000001" customHeight="1">
      <c r="A205" s="68"/>
      <c r="B205" s="68"/>
      <c r="C205" s="69"/>
      <c r="D205" s="69"/>
      <c r="E205" s="69"/>
      <c r="H205" s="74"/>
      <c r="I205" s="74"/>
      <c r="J205" s="75"/>
    </row>
    <row r="206" spans="1:10" s="73" customFormat="1" ht="20.100000000000001" customHeight="1">
      <c r="A206" s="68"/>
      <c r="B206" s="68"/>
      <c r="C206" s="69"/>
      <c r="D206" s="69"/>
      <c r="E206" s="69"/>
      <c r="H206" s="74"/>
      <c r="I206" s="74"/>
      <c r="J206" s="75"/>
    </row>
    <row r="207" spans="1:10" s="73" customFormat="1" ht="20.100000000000001" customHeight="1">
      <c r="A207" s="68"/>
      <c r="B207" s="68"/>
      <c r="C207" s="69"/>
      <c r="D207" s="69"/>
      <c r="E207" s="69"/>
      <c r="H207" s="74"/>
      <c r="I207" s="74"/>
      <c r="J207" s="75"/>
    </row>
    <row r="208" spans="1:10" s="73" customFormat="1" ht="20.100000000000001" customHeight="1">
      <c r="A208" s="68"/>
      <c r="B208" s="68"/>
      <c r="C208" s="69"/>
      <c r="D208" s="69"/>
      <c r="E208" s="69"/>
      <c r="H208" s="74"/>
      <c r="I208" s="74"/>
      <c r="J208" s="75"/>
    </row>
    <row r="209" spans="1:10" s="73" customFormat="1" ht="20.100000000000001" customHeight="1">
      <c r="A209" s="68"/>
      <c r="B209" s="68"/>
      <c r="C209" s="69"/>
      <c r="D209" s="69"/>
      <c r="E209" s="69"/>
      <c r="H209" s="74"/>
      <c r="I209" s="74"/>
      <c r="J209" s="75"/>
    </row>
    <row r="210" spans="1:10" s="73" customFormat="1" ht="20.100000000000001" customHeight="1">
      <c r="A210" s="68"/>
      <c r="B210" s="68"/>
      <c r="C210" s="69"/>
      <c r="D210" s="69"/>
      <c r="E210" s="69"/>
      <c r="H210" s="74"/>
      <c r="I210" s="74"/>
      <c r="J210" s="75"/>
    </row>
    <row r="211" spans="1:10" s="73" customFormat="1" ht="20.100000000000001" customHeight="1">
      <c r="A211" s="68"/>
      <c r="B211" s="68"/>
      <c r="C211" s="69"/>
      <c r="D211" s="69"/>
      <c r="E211" s="69"/>
      <c r="H211" s="74"/>
      <c r="I211" s="74"/>
      <c r="J211" s="75"/>
    </row>
    <row r="212" spans="1:10" s="73" customFormat="1" ht="20.100000000000001" customHeight="1">
      <c r="A212" s="68"/>
      <c r="B212" s="68"/>
      <c r="C212" s="69"/>
      <c r="D212" s="69"/>
      <c r="E212" s="69"/>
      <c r="H212" s="74"/>
      <c r="I212" s="74"/>
      <c r="J212" s="75"/>
    </row>
    <row r="213" spans="1:10" s="73" customFormat="1" ht="20.100000000000001" customHeight="1">
      <c r="A213" s="68"/>
      <c r="B213" s="68"/>
      <c r="C213" s="69"/>
      <c r="D213" s="69"/>
      <c r="E213" s="69"/>
      <c r="H213" s="74"/>
      <c r="I213" s="74"/>
      <c r="J213" s="75"/>
    </row>
    <row r="214" spans="1:10" s="73" customFormat="1" ht="20.100000000000001" customHeight="1">
      <c r="A214" s="68"/>
      <c r="B214" s="68"/>
      <c r="C214" s="69"/>
      <c r="D214" s="69"/>
      <c r="E214" s="69"/>
      <c r="H214" s="74"/>
      <c r="I214" s="74"/>
      <c r="J214" s="75"/>
    </row>
    <row r="215" spans="1:10" s="73" customFormat="1" ht="20.100000000000001" customHeight="1">
      <c r="A215" s="68"/>
      <c r="B215" s="68"/>
      <c r="C215" s="69"/>
      <c r="D215" s="69"/>
      <c r="E215" s="69"/>
      <c r="H215" s="74"/>
      <c r="I215" s="74"/>
      <c r="J215" s="75"/>
    </row>
    <row r="216" spans="1:10" s="73" customFormat="1" ht="20.100000000000001" customHeight="1">
      <c r="A216" s="68"/>
      <c r="B216" s="68"/>
      <c r="C216" s="69"/>
      <c r="D216" s="69"/>
      <c r="E216" s="69"/>
      <c r="H216" s="74"/>
      <c r="I216" s="74"/>
      <c r="J216" s="75"/>
    </row>
    <row r="217" spans="1:10" s="73" customFormat="1" ht="20.100000000000001" customHeight="1">
      <c r="A217" s="68"/>
      <c r="B217" s="68"/>
      <c r="C217" s="69"/>
      <c r="D217" s="69"/>
      <c r="E217" s="69"/>
      <c r="H217" s="74"/>
      <c r="I217" s="74"/>
      <c r="J217" s="75"/>
    </row>
    <row r="218" spans="1:10" s="73" customFormat="1" ht="20.100000000000001" customHeight="1">
      <c r="A218" s="68"/>
      <c r="B218" s="68"/>
      <c r="C218" s="69"/>
      <c r="D218" s="69"/>
      <c r="E218" s="69"/>
      <c r="H218" s="74"/>
      <c r="I218" s="74"/>
      <c r="J218" s="75"/>
    </row>
    <row r="219" spans="1:10" s="73" customFormat="1" ht="20.100000000000001" customHeight="1">
      <c r="A219" s="68"/>
      <c r="B219" s="68"/>
      <c r="C219" s="69"/>
      <c r="D219" s="69"/>
      <c r="E219" s="69"/>
      <c r="H219" s="74"/>
      <c r="I219" s="74"/>
      <c r="J219" s="75"/>
    </row>
    <row r="220" spans="1:10" s="73" customFormat="1" ht="20.100000000000001" customHeight="1">
      <c r="A220" s="68"/>
      <c r="B220" s="68"/>
      <c r="C220" s="69"/>
      <c r="D220" s="69"/>
      <c r="E220" s="69"/>
      <c r="H220" s="74"/>
      <c r="I220" s="74"/>
      <c r="J220" s="75"/>
    </row>
    <row r="221" spans="1:10" s="73" customFormat="1" ht="20.100000000000001" customHeight="1">
      <c r="A221" s="68"/>
      <c r="B221" s="68"/>
      <c r="C221" s="69"/>
      <c r="D221" s="69"/>
      <c r="E221" s="69"/>
      <c r="H221" s="74"/>
      <c r="I221" s="74"/>
      <c r="J221" s="75"/>
    </row>
    <row r="222" spans="1:10" s="73" customFormat="1" ht="20.100000000000001" customHeight="1">
      <c r="A222" s="68"/>
      <c r="B222" s="68"/>
      <c r="C222" s="69"/>
      <c r="D222" s="69"/>
      <c r="E222" s="69"/>
      <c r="H222" s="74"/>
      <c r="I222" s="74"/>
      <c r="J222" s="75"/>
    </row>
    <row r="223" spans="1:10" s="73" customFormat="1" ht="20.100000000000001" customHeight="1">
      <c r="A223" s="68"/>
      <c r="B223" s="68"/>
      <c r="C223" s="69"/>
      <c r="D223" s="69"/>
      <c r="E223" s="69"/>
      <c r="H223" s="74"/>
      <c r="I223" s="74"/>
      <c r="J223" s="75"/>
    </row>
    <row r="224" spans="1:10" s="73" customFormat="1" ht="20.100000000000001" customHeight="1">
      <c r="A224" s="68"/>
      <c r="B224" s="68"/>
      <c r="C224" s="69"/>
      <c r="D224" s="69"/>
      <c r="E224" s="69"/>
      <c r="H224" s="74"/>
      <c r="I224" s="74"/>
      <c r="J224" s="75"/>
    </row>
    <row r="225" spans="1:10" s="73" customFormat="1" ht="20.100000000000001" customHeight="1">
      <c r="A225" s="68"/>
      <c r="B225" s="68"/>
      <c r="C225" s="69"/>
      <c r="D225" s="69"/>
      <c r="E225" s="69"/>
      <c r="H225" s="74"/>
      <c r="I225" s="74"/>
      <c r="J225" s="75"/>
    </row>
    <row r="226" spans="1:10" s="73" customFormat="1" ht="20.100000000000001" customHeight="1">
      <c r="A226" s="68"/>
      <c r="B226" s="68"/>
      <c r="C226" s="69"/>
      <c r="D226" s="69"/>
      <c r="E226" s="69"/>
      <c r="H226" s="74"/>
      <c r="I226" s="74"/>
      <c r="J226" s="75"/>
    </row>
    <row r="227" spans="1:10" s="73" customFormat="1" ht="20.100000000000001" customHeight="1">
      <c r="A227" s="68"/>
      <c r="B227" s="68"/>
      <c r="C227" s="69"/>
      <c r="D227" s="69"/>
      <c r="E227" s="69"/>
      <c r="H227" s="74"/>
      <c r="I227" s="74"/>
      <c r="J227" s="75"/>
    </row>
    <row r="228" spans="1:10" s="73" customFormat="1" ht="20.100000000000001" customHeight="1">
      <c r="A228" s="68"/>
      <c r="B228" s="68"/>
      <c r="C228" s="69"/>
      <c r="D228" s="69"/>
      <c r="E228" s="69"/>
      <c r="H228" s="74"/>
      <c r="I228" s="74"/>
      <c r="J228" s="75"/>
    </row>
    <row r="229" spans="1:10" s="73" customFormat="1" ht="20.100000000000001" customHeight="1">
      <c r="A229" s="68"/>
      <c r="B229" s="68"/>
      <c r="C229" s="69"/>
      <c r="D229" s="69"/>
      <c r="E229" s="69"/>
      <c r="H229" s="74"/>
      <c r="I229" s="74"/>
      <c r="J229" s="75"/>
    </row>
    <row r="230" spans="1:10" s="73" customFormat="1" ht="20.100000000000001" customHeight="1">
      <c r="A230" s="68"/>
      <c r="B230" s="68"/>
      <c r="C230" s="69"/>
      <c r="D230" s="69"/>
      <c r="E230" s="69"/>
      <c r="H230" s="74"/>
      <c r="I230" s="74"/>
      <c r="J230" s="75"/>
    </row>
    <row r="231" spans="1:10" s="73" customFormat="1" ht="20.100000000000001" customHeight="1">
      <c r="A231" s="68"/>
      <c r="B231" s="68"/>
      <c r="C231" s="69"/>
      <c r="D231" s="69"/>
      <c r="E231" s="69"/>
      <c r="H231" s="74"/>
      <c r="I231" s="74"/>
      <c r="J231" s="75"/>
    </row>
    <row r="232" spans="1:10" s="73" customFormat="1" ht="20.100000000000001" customHeight="1">
      <c r="A232" s="68"/>
      <c r="B232" s="68"/>
      <c r="C232" s="69"/>
      <c r="D232" s="69"/>
      <c r="E232" s="69"/>
      <c r="H232" s="74"/>
      <c r="I232" s="74"/>
      <c r="J232" s="75"/>
    </row>
    <row r="233" spans="1:10" s="73" customFormat="1" ht="20.100000000000001" customHeight="1">
      <c r="A233" s="68"/>
      <c r="B233" s="68"/>
      <c r="C233" s="69"/>
      <c r="D233" s="69"/>
      <c r="E233" s="69"/>
      <c r="H233" s="74"/>
      <c r="I233" s="74"/>
      <c r="J233" s="75"/>
    </row>
    <row r="234" spans="1:10" s="73" customFormat="1" ht="20.100000000000001" customHeight="1">
      <c r="A234" s="68"/>
      <c r="B234" s="68"/>
      <c r="C234" s="69"/>
      <c r="D234" s="69"/>
      <c r="E234" s="69"/>
      <c r="H234" s="74"/>
      <c r="I234" s="74"/>
      <c r="J234" s="75"/>
    </row>
    <row r="235" spans="1:10" s="73" customFormat="1" ht="20.100000000000001" customHeight="1">
      <c r="A235" s="68"/>
      <c r="B235" s="68"/>
      <c r="C235" s="69"/>
      <c r="D235" s="69"/>
      <c r="E235" s="69"/>
      <c r="H235" s="74"/>
      <c r="I235" s="74"/>
      <c r="J235" s="75"/>
    </row>
    <row r="236" spans="1:10" s="73" customFormat="1" ht="20.100000000000001" customHeight="1">
      <c r="A236" s="68"/>
      <c r="B236" s="68"/>
      <c r="C236" s="69"/>
      <c r="D236" s="69"/>
      <c r="E236" s="69"/>
      <c r="H236" s="74"/>
      <c r="I236" s="74"/>
      <c r="J236" s="75"/>
    </row>
    <row r="237" spans="1:10" s="73" customFormat="1" ht="20.100000000000001" customHeight="1">
      <c r="A237" s="68"/>
      <c r="B237" s="68"/>
      <c r="C237" s="69"/>
      <c r="D237" s="69"/>
      <c r="E237" s="69"/>
      <c r="H237" s="74"/>
      <c r="I237" s="74"/>
      <c r="J237" s="75"/>
    </row>
    <row r="238" spans="1:10" s="73" customFormat="1" ht="20.100000000000001" customHeight="1">
      <c r="A238" s="68"/>
      <c r="B238" s="68"/>
      <c r="C238" s="69"/>
      <c r="D238" s="69"/>
      <c r="E238" s="69"/>
      <c r="H238" s="74"/>
      <c r="I238" s="74"/>
      <c r="J238" s="75"/>
    </row>
    <row r="239" spans="1:10" s="73" customFormat="1" ht="20.100000000000001" customHeight="1">
      <c r="A239" s="68"/>
      <c r="B239" s="68"/>
      <c r="C239" s="69"/>
      <c r="D239" s="69"/>
      <c r="E239" s="69"/>
      <c r="H239" s="74"/>
      <c r="I239" s="74"/>
      <c r="J239" s="75"/>
    </row>
    <row r="240" spans="1:10" s="73" customFormat="1" ht="20.100000000000001" customHeight="1">
      <c r="A240" s="68"/>
      <c r="B240" s="68"/>
      <c r="C240" s="69"/>
      <c r="D240" s="69"/>
      <c r="E240" s="69"/>
      <c r="H240" s="74"/>
      <c r="I240" s="74"/>
      <c r="J240" s="75"/>
    </row>
    <row r="241" spans="1:10" s="73" customFormat="1" ht="20.100000000000001" customHeight="1">
      <c r="A241" s="68"/>
      <c r="B241" s="68"/>
      <c r="C241" s="69"/>
      <c r="D241" s="69"/>
      <c r="E241" s="69"/>
      <c r="H241" s="74"/>
      <c r="I241" s="74"/>
      <c r="J241" s="75"/>
    </row>
    <row r="242" spans="1:10" s="73" customFormat="1" ht="20.100000000000001" customHeight="1">
      <c r="A242" s="68"/>
      <c r="B242" s="68"/>
      <c r="C242" s="69"/>
      <c r="D242" s="69"/>
      <c r="E242" s="69"/>
      <c r="H242" s="74"/>
      <c r="I242" s="74"/>
      <c r="J242" s="75"/>
    </row>
    <row r="243" spans="1:10" s="73" customFormat="1" ht="20.100000000000001" customHeight="1">
      <c r="A243" s="68"/>
      <c r="B243" s="68"/>
      <c r="C243" s="69"/>
      <c r="D243" s="69"/>
      <c r="E243" s="69"/>
      <c r="H243" s="74"/>
      <c r="I243" s="74"/>
      <c r="J243" s="75"/>
    </row>
    <row r="244" spans="1:10" s="73" customFormat="1" ht="20.100000000000001" customHeight="1">
      <c r="A244" s="68"/>
      <c r="B244" s="68"/>
      <c r="C244" s="69"/>
      <c r="D244" s="69"/>
      <c r="E244" s="69"/>
      <c r="H244" s="74"/>
      <c r="I244" s="74"/>
      <c r="J244" s="75"/>
    </row>
    <row r="245" spans="1:10" s="73" customFormat="1" ht="20.100000000000001" customHeight="1">
      <c r="A245" s="68"/>
      <c r="B245" s="68"/>
      <c r="C245" s="69"/>
      <c r="D245" s="69"/>
      <c r="E245" s="69"/>
      <c r="H245" s="74"/>
      <c r="I245" s="74"/>
      <c r="J245" s="75"/>
    </row>
    <row r="246" spans="1:10" s="73" customFormat="1" ht="20.100000000000001" customHeight="1">
      <c r="A246" s="68"/>
      <c r="B246" s="68"/>
      <c r="C246" s="69"/>
      <c r="D246" s="69"/>
      <c r="E246" s="69"/>
      <c r="H246" s="74"/>
      <c r="I246" s="74"/>
      <c r="J246" s="75"/>
    </row>
    <row r="247" spans="1:10" s="73" customFormat="1" ht="20.100000000000001" customHeight="1">
      <c r="A247" s="68"/>
      <c r="B247" s="68"/>
      <c r="C247" s="69"/>
      <c r="D247" s="69"/>
      <c r="E247" s="69"/>
      <c r="H247" s="74"/>
      <c r="I247" s="74"/>
      <c r="J247" s="75"/>
    </row>
    <row r="248" spans="1:10" s="73" customFormat="1" ht="20.100000000000001" customHeight="1">
      <c r="A248" s="68"/>
      <c r="B248" s="68"/>
      <c r="C248" s="69"/>
      <c r="D248" s="69"/>
      <c r="E248" s="69"/>
      <c r="H248" s="74"/>
      <c r="I248" s="74"/>
      <c r="J248" s="75"/>
    </row>
    <row r="249" spans="1:10" s="73" customFormat="1" ht="20.100000000000001" customHeight="1">
      <c r="A249" s="68"/>
      <c r="B249" s="68"/>
      <c r="C249" s="69"/>
      <c r="D249" s="69"/>
      <c r="E249" s="69"/>
      <c r="H249" s="74"/>
      <c r="I249" s="74"/>
      <c r="J249" s="75"/>
    </row>
    <row r="250" spans="1:10" s="73" customFormat="1" ht="20.100000000000001" customHeight="1">
      <c r="A250" s="68"/>
      <c r="B250" s="68"/>
      <c r="C250" s="69"/>
      <c r="D250" s="69"/>
      <c r="E250" s="69"/>
      <c r="H250" s="74"/>
      <c r="I250" s="74"/>
      <c r="J250" s="75"/>
    </row>
    <row r="251" spans="1:10" s="73" customFormat="1" ht="20.100000000000001" customHeight="1">
      <c r="A251" s="68"/>
      <c r="B251" s="68"/>
      <c r="C251" s="69"/>
      <c r="D251" s="69"/>
      <c r="E251" s="69"/>
      <c r="H251" s="74"/>
      <c r="I251" s="74"/>
      <c r="J251" s="75"/>
    </row>
    <row r="252" spans="1:10" s="73" customFormat="1" ht="20.100000000000001" customHeight="1">
      <c r="A252" s="68"/>
      <c r="B252" s="68"/>
      <c r="C252" s="69"/>
      <c r="D252" s="69"/>
      <c r="E252" s="69"/>
      <c r="H252" s="74"/>
      <c r="I252" s="74"/>
      <c r="J252" s="75"/>
    </row>
    <row r="253" spans="1:10" s="73" customFormat="1" ht="20.100000000000001" customHeight="1">
      <c r="A253" s="68"/>
      <c r="B253" s="68"/>
      <c r="C253" s="69"/>
      <c r="D253" s="69"/>
      <c r="E253" s="69"/>
      <c r="H253" s="74"/>
      <c r="I253" s="74"/>
      <c r="J253" s="75"/>
    </row>
    <row r="254" spans="1:10" s="73" customFormat="1" ht="20.100000000000001" customHeight="1">
      <c r="A254" s="68"/>
      <c r="B254" s="68"/>
      <c r="C254" s="69"/>
      <c r="D254" s="69"/>
      <c r="E254" s="69"/>
      <c r="H254" s="74"/>
      <c r="I254" s="74"/>
      <c r="J254" s="75"/>
    </row>
    <row r="255" spans="1:10" s="73" customFormat="1" ht="20.100000000000001" customHeight="1">
      <c r="A255" s="68"/>
      <c r="B255" s="68"/>
      <c r="C255" s="69"/>
      <c r="D255" s="69"/>
      <c r="E255" s="69"/>
      <c r="H255" s="74"/>
      <c r="I255" s="74"/>
      <c r="J255" s="75"/>
    </row>
    <row r="256" spans="1:10" s="73" customFormat="1" ht="20.100000000000001" customHeight="1">
      <c r="A256" s="68"/>
      <c r="B256" s="68"/>
      <c r="C256" s="69"/>
      <c r="D256" s="69"/>
      <c r="E256" s="69"/>
      <c r="H256" s="74"/>
      <c r="I256" s="74"/>
      <c r="J256" s="75"/>
    </row>
    <row r="257" spans="1:10" s="73" customFormat="1" ht="20.100000000000001" customHeight="1">
      <c r="A257" s="68"/>
      <c r="B257" s="68"/>
      <c r="C257" s="69"/>
      <c r="D257" s="69"/>
      <c r="E257" s="69"/>
      <c r="H257" s="74"/>
      <c r="I257" s="74"/>
      <c r="J257" s="75"/>
    </row>
    <row r="258" spans="1:10" s="73" customFormat="1" ht="20.100000000000001" customHeight="1">
      <c r="A258" s="68"/>
      <c r="B258" s="68"/>
      <c r="C258" s="69"/>
      <c r="D258" s="69"/>
      <c r="E258" s="69"/>
      <c r="H258" s="74"/>
      <c r="I258" s="74"/>
      <c r="J258" s="75"/>
    </row>
    <row r="259" spans="1:10" s="73" customFormat="1" ht="20.100000000000001" customHeight="1">
      <c r="A259" s="68"/>
      <c r="B259" s="68"/>
      <c r="C259" s="69"/>
      <c r="D259" s="69"/>
      <c r="E259" s="69"/>
      <c r="H259" s="74"/>
      <c r="I259" s="74"/>
      <c r="J259" s="75"/>
    </row>
    <row r="260" spans="1:10" s="73" customFormat="1" ht="20.100000000000001" customHeight="1">
      <c r="A260" s="68"/>
      <c r="B260" s="68"/>
      <c r="C260" s="69"/>
      <c r="D260" s="69"/>
      <c r="E260" s="69"/>
      <c r="H260" s="74"/>
      <c r="I260" s="74"/>
      <c r="J260" s="75"/>
    </row>
    <row r="261" spans="1:10" s="73" customFormat="1" ht="20.100000000000001" customHeight="1">
      <c r="A261" s="68"/>
      <c r="B261" s="68"/>
      <c r="C261" s="69"/>
      <c r="D261" s="69"/>
      <c r="E261" s="69"/>
      <c r="H261" s="74"/>
      <c r="I261" s="74"/>
      <c r="J261" s="75"/>
    </row>
    <row r="262" spans="1:10" s="73" customFormat="1" ht="20.100000000000001" customHeight="1">
      <c r="A262" s="68"/>
      <c r="B262" s="68"/>
      <c r="C262" s="69"/>
      <c r="D262" s="69"/>
      <c r="E262" s="69"/>
      <c r="H262" s="74"/>
      <c r="I262" s="74"/>
      <c r="J262" s="75"/>
    </row>
    <row r="263" spans="1:10" s="73" customFormat="1" ht="20.100000000000001" customHeight="1">
      <c r="A263" s="68"/>
      <c r="B263" s="68"/>
      <c r="C263" s="69"/>
      <c r="D263" s="69"/>
      <c r="E263" s="69"/>
      <c r="H263" s="74"/>
      <c r="I263" s="74"/>
      <c r="J263" s="75"/>
    </row>
    <row r="264" spans="1:10" s="73" customFormat="1" ht="20.100000000000001" customHeight="1">
      <c r="A264" s="68"/>
      <c r="B264" s="68"/>
      <c r="C264" s="69"/>
      <c r="D264" s="69"/>
      <c r="E264" s="69"/>
      <c r="H264" s="74"/>
      <c r="I264" s="74"/>
      <c r="J264" s="75"/>
    </row>
    <row r="265" spans="1:10" s="73" customFormat="1" ht="20.100000000000001" customHeight="1">
      <c r="A265" s="68"/>
      <c r="B265" s="68"/>
      <c r="C265" s="69"/>
      <c r="D265" s="69"/>
      <c r="E265" s="69"/>
      <c r="H265" s="74"/>
      <c r="I265" s="74"/>
      <c r="J265" s="75"/>
    </row>
    <row r="266" spans="1:10" s="73" customFormat="1" ht="20.100000000000001" customHeight="1">
      <c r="A266" s="68"/>
      <c r="B266" s="68"/>
      <c r="C266" s="69"/>
      <c r="D266" s="69"/>
      <c r="E266" s="69"/>
      <c r="H266" s="74"/>
      <c r="I266" s="74"/>
      <c r="J266" s="75"/>
    </row>
    <row r="267" spans="1:10" s="73" customFormat="1" ht="20.100000000000001" customHeight="1">
      <c r="A267" s="68"/>
      <c r="B267" s="68"/>
      <c r="C267" s="69"/>
      <c r="D267" s="69"/>
      <c r="E267" s="69"/>
      <c r="H267" s="74"/>
      <c r="I267" s="74"/>
      <c r="J267" s="75"/>
    </row>
    <row r="268" spans="1:10" s="73" customFormat="1" ht="20.100000000000001" customHeight="1">
      <c r="A268" s="68"/>
      <c r="B268" s="68"/>
      <c r="C268" s="69"/>
      <c r="D268" s="69"/>
      <c r="E268" s="69"/>
      <c r="H268" s="74"/>
      <c r="I268" s="74"/>
      <c r="J268" s="75"/>
    </row>
    <row r="269" spans="1:10" s="73" customFormat="1" ht="20.100000000000001" customHeight="1">
      <c r="A269" s="68"/>
      <c r="B269" s="68"/>
      <c r="C269" s="69"/>
      <c r="D269" s="69"/>
      <c r="E269" s="69"/>
      <c r="H269" s="74"/>
      <c r="I269" s="74"/>
      <c r="J269" s="75"/>
    </row>
    <row r="270" spans="1:10" s="73" customFormat="1" ht="20.100000000000001" customHeight="1">
      <c r="A270" s="68"/>
      <c r="B270" s="68"/>
      <c r="C270" s="69"/>
      <c r="D270" s="69"/>
      <c r="E270" s="69"/>
      <c r="H270" s="74"/>
      <c r="I270" s="74"/>
      <c r="J270" s="75"/>
    </row>
    <row r="271" spans="1:10" s="73" customFormat="1" ht="20.100000000000001" customHeight="1">
      <c r="A271" s="68"/>
      <c r="B271" s="68"/>
      <c r="C271" s="69"/>
      <c r="D271" s="69"/>
      <c r="E271" s="69"/>
      <c r="H271" s="74"/>
      <c r="I271" s="74"/>
      <c r="J271" s="75"/>
    </row>
    <row r="272" spans="1:10" s="73" customFormat="1" ht="20.100000000000001" customHeight="1">
      <c r="A272" s="68"/>
      <c r="B272" s="68"/>
      <c r="C272" s="69"/>
      <c r="D272" s="69"/>
      <c r="E272" s="69"/>
      <c r="H272" s="74"/>
      <c r="I272" s="74"/>
      <c r="J272" s="75"/>
    </row>
    <row r="273" spans="1:10" s="73" customFormat="1" ht="20.100000000000001" customHeight="1">
      <c r="A273" s="68"/>
      <c r="B273" s="68"/>
      <c r="C273" s="69"/>
      <c r="D273" s="69"/>
      <c r="E273" s="69"/>
      <c r="H273" s="74"/>
      <c r="I273" s="74"/>
      <c r="J273" s="75"/>
    </row>
    <row r="274" spans="1:10" s="73" customFormat="1" ht="20.100000000000001" customHeight="1">
      <c r="A274" s="68"/>
      <c r="B274" s="68"/>
      <c r="C274" s="69"/>
      <c r="D274" s="69"/>
      <c r="E274" s="69"/>
      <c r="H274" s="74"/>
      <c r="I274" s="74"/>
      <c r="J274" s="75"/>
    </row>
    <row r="275" spans="1:10" s="73" customFormat="1" ht="20.100000000000001" customHeight="1">
      <c r="A275" s="68"/>
      <c r="B275" s="68"/>
      <c r="C275" s="69"/>
      <c r="D275" s="69"/>
      <c r="E275" s="69"/>
      <c r="H275" s="74"/>
      <c r="I275" s="74"/>
      <c r="J275" s="75"/>
    </row>
    <row r="276" spans="1:10" s="73" customFormat="1" ht="20.100000000000001" customHeight="1">
      <c r="A276" s="68"/>
      <c r="B276" s="68"/>
      <c r="C276" s="69"/>
      <c r="D276" s="69"/>
      <c r="E276" s="69"/>
      <c r="H276" s="74"/>
      <c r="I276" s="74"/>
      <c r="J276" s="75"/>
    </row>
    <row r="277" spans="1:10" s="73" customFormat="1" ht="20.100000000000001" customHeight="1">
      <c r="A277" s="68"/>
      <c r="B277" s="68"/>
      <c r="C277" s="69"/>
      <c r="D277" s="69"/>
      <c r="E277" s="69"/>
      <c r="H277" s="74"/>
      <c r="I277" s="74"/>
      <c r="J277" s="75"/>
    </row>
    <row r="278" spans="1:10" s="73" customFormat="1" ht="20.100000000000001" customHeight="1">
      <c r="A278" s="68"/>
      <c r="B278" s="68"/>
      <c r="C278" s="69"/>
      <c r="D278" s="69"/>
      <c r="E278" s="69"/>
      <c r="H278" s="74"/>
      <c r="I278" s="74"/>
      <c r="J278" s="75"/>
    </row>
    <row r="279" spans="1:10" s="73" customFormat="1" ht="20.100000000000001" customHeight="1">
      <c r="A279" s="68"/>
      <c r="B279" s="68"/>
      <c r="C279" s="69"/>
      <c r="D279" s="69"/>
      <c r="E279" s="69"/>
      <c r="H279" s="74"/>
      <c r="I279" s="74"/>
      <c r="J279" s="75"/>
    </row>
    <row r="280" spans="1:10" s="73" customFormat="1" ht="20.100000000000001" customHeight="1">
      <c r="A280" s="68"/>
      <c r="B280" s="68"/>
      <c r="C280" s="69"/>
      <c r="D280" s="69"/>
      <c r="E280" s="69"/>
      <c r="H280" s="74"/>
      <c r="I280" s="74"/>
      <c r="J280" s="75"/>
    </row>
    <row r="281" spans="1:10" s="73" customFormat="1" ht="20.100000000000001" customHeight="1">
      <c r="A281" s="68"/>
      <c r="B281" s="68"/>
      <c r="C281" s="69"/>
      <c r="D281" s="69"/>
      <c r="E281" s="69"/>
      <c r="H281" s="74"/>
      <c r="I281" s="74"/>
      <c r="J281" s="75"/>
    </row>
    <row r="282" spans="1:10" s="73" customFormat="1" ht="20.100000000000001" customHeight="1">
      <c r="A282" s="68"/>
      <c r="B282" s="68"/>
      <c r="C282" s="69"/>
      <c r="D282" s="69"/>
      <c r="E282" s="69"/>
      <c r="H282" s="74"/>
      <c r="I282" s="74"/>
      <c r="J282" s="75"/>
    </row>
    <row r="283" spans="1:10" s="73" customFormat="1" ht="20.100000000000001" customHeight="1">
      <c r="A283" s="68"/>
      <c r="B283" s="68"/>
      <c r="C283" s="69"/>
      <c r="D283" s="69"/>
      <c r="E283" s="69"/>
      <c r="H283" s="74"/>
      <c r="I283" s="74"/>
      <c r="J283" s="75"/>
    </row>
    <row r="284" spans="1:10" s="73" customFormat="1" ht="20.100000000000001" customHeight="1">
      <c r="A284" s="68"/>
      <c r="B284" s="68"/>
      <c r="C284" s="69"/>
      <c r="D284" s="69"/>
      <c r="E284" s="69"/>
      <c r="H284" s="74"/>
      <c r="I284" s="74"/>
      <c r="J284" s="75"/>
    </row>
    <row r="285" spans="1:10" s="73" customFormat="1" ht="20.100000000000001" customHeight="1">
      <c r="A285" s="68"/>
      <c r="B285" s="68"/>
      <c r="C285" s="69"/>
      <c r="D285" s="69"/>
      <c r="E285" s="69"/>
      <c r="H285" s="74"/>
      <c r="I285" s="74"/>
      <c r="J285" s="75"/>
    </row>
    <row r="286" spans="1:10" s="73" customFormat="1" ht="20.100000000000001" customHeight="1">
      <c r="A286" s="68"/>
      <c r="B286" s="68"/>
      <c r="C286" s="69"/>
      <c r="D286" s="69"/>
      <c r="E286" s="69"/>
      <c r="H286" s="74"/>
      <c r="I286" s="74"/>
      <c r="J286" s="75"/>
    </row>
    <row r="287" spans="1:10" s="73" customFormat="1" ht="20.100000000000001" customHeight="1">
      <c r="A287" s="68"/>
      <c r="B287" s="68"/>
      <c r="C287" s="69"/>
      <c r="D287" s="69"/>
      <c r="E287" s="69"/>
      <c r="H287" s="74"/>
      <c r="I287" s="74"/>
      <c r="J287" s="75"/>
    </row>
    <row r="288" spans="1:10" s="73" customFormat="1" ht="20.100000000000001" customHeight="1">
      <c r="A288" s="68"/>
      <c r="B288" s="68"/>
      <c r="C288" s="69"/>
      <c r="D288" s="69"/>
      <c r="E288" s="69"/>
      <c r="H288" s="74"/>
      <c r="I288" s="74"/>
      <c r="J288" s="75"/>
    </row>
    <row r="289" spans="1:10" s="73" customFormat="1" ht="20.100000000000001" customHeight="1">
      <c r="A289" s="68"/>
      <c r="B289" s="68"/>
      <c r="C289" s="69"/>
      <c r="D289" s="69"/>
      <c r="E289" s="69"/>
      <c r="H289" s="74"/>
      <c r="I289" s="74"/>
      <c r="J289" s="75"/>
    </row>
    <row r="290" spans="1:10" s="73" customFormat="1" ht="20.100000000000001" customHeight="1">
      <c r="A290" s="68"/>
      <c r="B290" s="68"/>
      <c r="C290" s="69"/>
      <c r="D290" s="69"/>
      <c r="E290" s="69"/>
      <c r="H290" s="74"/>
      <c r="I290" s="74"/>
      <c r="J290" s="75"/>
    </row>
    <row r="291" spans="1:10" s="73" customFormat="1" ht="20.100000000000001" customHeight="1">
      <c r="A291" s="68"/>
      <c r="B291" s="68"/>
      <c r="C291" s="69"/>
      <c r="D291" s="69"/>
      <c r="E291" s="69"/>
      <c r="H291" s="74"/>
      <c r="I291" s="74"/>
      <c r="J291" s="75"/>
    </row>
    <row r="292" spans="1:10" s="73" customFormat="1" ht="20.100000000000001" customHeight="1">
      <c r="A292" s="68"/>
      <c r="B292" s="68"/>
      <c r="C292" s="69"/>
      <c r="D292" s="69"/>
      <c r="E292" s="69"/>
      <c r="H292" s="74"/>
      <c r="I292" s="74"/>
      <c r="J292" s="75"/>
    </row>
    <row r="293" spans="1:10" s="73" customFormat="1" ht="20.100000000000001" customHeight="1">
      <c r="A293" s="68"/>
      <c r="B293" s="68"/>
      <c r="C293" s="69"/>
      <c r="D293" s="69"/>
      <c r="E293" s="69"/>
      <c r="H293" s="74"/>
      <c r="I293" s="74"/>
      <c r="J293" s="75"/>
    </row>
    <row r="294" spans="1:10" s="73" customFormat="1" ht="20.100000000000001" customHeight="1">
      <c r="A294" s="68"/>
      <c r="B294" s="68"/>
      <c r="C294" s="69"/>
      <c r="D294" s="69"/>
      <c r="E294" s="69"/>
      <c r="H294" s="74"/>
      <c r="I294" s="74"/>
      <c r="J294" s="75"/>
    </row>
    <row r="295" spans="1:10" s="73" customFormat="1" ht="20.100000000000001" customHeight="1">
      <c r="A295" s="68"/>
      <c r="B295" s="68"/>
      <c r="C295" s="69"/>
      <c r="D295" s="69"/>
      <c r="E295" s="69"/>
      <c r="H295" s="74"/>
      <c r="I295" s="74"/>
      <c r="J295" s="75"/>
    </row>
    <row r="296" spans="1:10" s="73" customFormat="1" ht="20.100000000000001" customHeight="1">
      <c r="A296" s="68"/>
      <c r="B296" s="68"/>
      <c r="C296" s="69"/>
      <c r="D296" s="69"/>
      <c r="E296" s="69"/>
      <c r="H296" s="74"/>
      <c r="I296" s="74"/>
      <c r="J296" s="75"/>
    </row>
    <row r="297" spans="1:10" s="73" customFormat="1" ht="20.100000000000001" customHeight="1">
      <c r="A297" s="68"/>
      <c r="B297" s="68"/>
      <c r="C297" s="69"/>
      <c r="D297" s="69"/>
      <c r="E297" s="69"/>
      <c r="H297" s="74"/>
      <c r="I297" s="74"/>
      <c r="J297" s="75"/>
    </row>
    <row r="298" spans="1:10" s="73" customFormat="1" ht="20.100000000000001" customHeight="1">
      <c r="A298" s="68"/>
      <c r="B298" s="68"/>
      <c r="C298" s="69"/>
      <c r="D298" s="69"/>
      <c r="E298" s="69"/>
      <c r="H298" s="74"/>
      <c r="I298" s="74"/>
      <c r="J298" s="75"/>
    </row>
    <row r="299" spans="1:10" s="73" customFormat="1" ht="20.100000000000001" customHeight="1">
      <c r="A299" s="68"/>
      <c r="B299" s="68"/>
      <c r="C299" s="69"/>
      <c r="D299" s="69"/>
      <c r="E299" s="69"/>
      <c r="H299" s="74"/>
      <c r="I299" s="74"/>
      <c r="J299" s="75"/>
    </row>
    <row r="300" spans="1:10" s="73" customFormat="1" ht="20.100000000000001" customHeight="1">
      <c r="A300" s="68"/>
      <c r="B300" s="68"/>
      <c r="C300" s="69"/>
      <c r="D300" s="69"/>
      <c r="E300" s="69"/>
      <c r="H300" s="74"/>
      <c r="I300" s="74"/>
      <c r="J300" s="75"/>
    </row>
    <row r="301" spans="1:10" s="73" customFormat="1" ht="20.100000000000001" customHeight="1">
      <c r="A301" s="68"/>
      <c r="B301" s="68"/>
      <c r="C301" s="69"/>
      <c r="D301" s="69"/>
      <c r="E301" s="69"/>
      <c r="H301" s="74"/>
      <c r="I301" s="74"/>
      <c r="J301" s="75"/>
    </row>
    <row r="302" spans="1:10" s="73" customFormat="1" ht="20.100000000000001" customHeight="1">
      <c r="A302" s="68"/>
      <c r="B302" s="68"/>
      <c r="C302" s="69"/>
      <c r="D302" s="69"/>
      <c r="E302" s="69"/>
      <c r="H302" s="74"/>
      <c r="I302" s="74"/>
      <c r="J302" s="75"/>
    </row>
    <row r="303" spans="1:10" s="73" customFormat="1" ht="20.100000000000001" customHeight="1">
      <c r="A303" s="68"/>
      <c r="B303" s="68"/>
      <c r="C303" s="69"/>
      <c r="D303" s="69"/>
      <c r="E303" s="69"/>
      <c r="H303" s="74"/>
      <c r="I303" s="74"/>
      <c r="J303" s="75"/>
    </row>
    <row r="304" spans="1:10" s="73" customFormat="1" ht="20.100000000000001" customHeight="1">
      <c r="A304" s="68"/>
      <c r="B304" s="68"/>
      <c r="C304" s="69"/>
      <c r="D304" s="69"/>
      <c r="E304" s="69"/>
      <c r="H304" s="74"/>
      <c r="I304" s="74"/>
      <c r="J304" s="75"/>
    </row>
    <row r="305" spans="1:10" s="73" customFormat="1" ht="20.100000000000001" customHeight="1">
      <c r="A305" s="68"/>
      <c r="B305" s="68"/>
      <c r="C305" s="69"/>
      <c r="D305" s="69"/>
      <c r="E305" s="69"/>
      <c r="H305" s="74"/>
      <c r="I305" s="74"/>
      <c r="J305" s="75"/>
    </row>
    <row r="306" spans="1:10" s="73" customFormat="1" ht="20.100000000000001" customHeight="1">
      <c r="A306" s="68"/>
      <c r="B306" s="68"/>
      <c r="C306" s="69"/>
      <c r="D306" s="69"/>
      <c r="E306" s="69"/>
      <c r="H306" s="74"/>
      <c r="I306" s="74"/>
      <c r="J306" s="75"/>
    </row>
    <row r="307" spans="1:10" s="73" customFormat="1" ht="20.100000000000001" customHeight="1">
      <c r="A307" s="68"/>
      <c r="B307" s="68"/>
      <c r="C307" s="69"/>
      <c r="D307" s="69"/>
      <c r="E307" s="69"/>
      <c r="H307" s="74"/>
      <c r="I307" s="74"/>
      <c r="J307" s="75"/>
    </row>
    <row r="308" spans="1:10" s="73" customFormat="1" ht="20.100000000000001" customHeight="1">
      <c r="A308" s="68"/>
      <c r="B308" s="68"/>
      <c r="C308" s="69"/>
      <c r="D308" s="69"/>
      <c r="E308" s="69"/>
      <c r="H308" s="74"/>
      <c r="I308" s="74"/>
      <c r="J308" s="75"/>
    </row>
    <row r="309" spans="1:10" s="73" customFormat="1" ht="20.100000000000001" customHeight="1">
      <c r="A309" s="68"/>
      <c r="B309" s="68"/>
      <c r="C309" s="69"/>
      <c r="D309" s="69"/>
      <c r="E309" s="69"/>
      <c r="H309" s="74"/>
      <c r="I309" s="74"/>
      <c r="J309" s="75"/>
    </row>
    <row r="310" spans="1:10" s="73" customFormat="1" ht="20.100000000000001" customHeight="1">
      <c r="A310" s="68"/>
      <c r="B310" s="68"/>
      <c r="C310" s="69"/>
      <c r="D310" s="69"/>
      <c r="E310" s="69"/>
      <c r="H310" s="74"/>
      <c r="I310" s="74"/>
      <c r="J310" s="75"/>
    </row>
    <row r="311" spans="1:10" s="73" customFormat="1" ht="20.100000000000001" customHeight="1">
      <c r="A311" s="68"/>
      <c r="B311" s="68"/>
      <c r="C311" s="69"/>
      <c r="D311" s="69"/>
      <c r="E311" s="69"/>
      <c r="H311" s="74"/>
      <c r="I311" s="74"/>
      <c r="J311" s="75"/>
    </row>
    <row r="312" spans="1:10" s="73" customFormat="1" ht="20.100000000000001" customHeight="1">
      <c r="A312" s="68"/>
      <c r="B312" s="68"/>
      <c r="C312" s="69"/>
      <c r="D312" s="69"/>
      <c r="E312" s="69"/>
      <c r="H312" s="74"/>
      <c r="I312" s="74"/>
      <c r="J312" s="75"/>
    </row>
    <row r="313" spans="1:10" s="73" customFormat="1" ht="20.100000000000001" customHeight="1">
      <c r="A313" s="68"/>
      <c r="B313" s="68"/>
      <c r="C313" s="69"/>
      <c r="D313" s="69"/>
      <c r="E313" s="69"/>
      <c r="H313" s="74"/>
      <c r="I313" s="74"/>
      <c r="J313" s="75"/>
    </row>
    <row r="314" spans="1:10" s="73" customFormat="1" ht="20.100000000000001" customHeight="1">
      <c r="A314" s="68"/>
      <c r="B314" s="68"/>
      <c r="C314" s="69"/>
      <c r="D314" s="69"/>
      <c r="E314" s="69"/>
      <c r="H314" s="74"/>
      <c r="I314" s="74"/>
      <c r="J314" s="75"/>
    </row>
    <row r="315" spans="1:10" s="73" customFormat="1" ht="20.100000000000001" customHeight="1">
      <c r="A315" s="68"/>
      <c r="B315" s="68"/>
      <c r="C315" s="69"/>
      <c r="D315" s="69"/>
      <c r="E315" s="69"/>
      <c r="H315" s="74"/>
      <c r="I315" s="74"/>
      <c r="J315" s="75"/>
    </row>
    <row r="316" spans="1:10" s="73" customFormat="1" ht="20.100000000000001" customHeight="1">
      <c r="A316" s="68"/>
      <c r="B316" s="68"/>
      <c r="C316" s="69"/>
      <c r="D316" s="69"/>
      <c r="E316" s="69"/>
      <c r="H316" s="74"/>
      <c r="I316" s="74"/>
      <c r="J316" s="75"/>
    </row>
    <row r="317" spans="1:10" s="73" customFormat="1" ht="20.100000000000001" customHeight="1">
      <c r="A317" s="68"/>
      <c r="B317" s="68"/>
      <c r="C317" s="69"/>
      <c r="D317" s="69"/>
      <c r="E317" s="69"/>
      <c r="H317" s="74"/>
      <c r="I317" s="74"/>
      <c r="J317" s="75"/>
    </row>
    <row r="318" spans="1:10" s="73" customFormat="1" ht="20.100000000000001" customHeight="1">
      <c r="A318" s="68"/>
      <c r="B318" s="68"/>
      <c r="C318" s="69"/>
      <c r="D318" s="69"/>
      <c r="E318" s="69"/>
      <c r="H318" s="74"/>
      <c r="I318" s="74"/>
      <c r="J318" s="75"/>
    </row>
    <row r="319" spans="1:10" s="73" customFormat="1" ht="20.100000000000001" customHeight="1">
      <c r="A319" s="68"/>
      <c r="B319" s="68"/>
      <c r="C319" s="69"/>
      <c r="D319" s="69"/>
      <c r="E319" s="69"/>
      <c r="H319" s="74"/>
      <c r="I319" s="74"/>
      <c r="J319" s="75"/>
    </row>
    <row r="320" spans="1:10" s="73" customFormat="1" ht="20.100000000000001" customHeight="1">
      <c r="A320" s="68"/>
      <c r="B320" s="68"/>
      <c r="C320" s="69"/>
      <c r="D320" s="69"/>
      <c r="E320" s="69"/>
      <c r="H320" s="74"/>
      <c r="I320" s="74"/>
      <c r="J320" s="75"/>
    </row>
    <row r="321" spans="1:10" s="73" customFormat="1" ht="20.100000000000001" customHeight="1">
      <c r="A321" s="68"/>
      <c r="B321" s="68"/>
      <c r="C321" s="69"/>
      <c r="D321" s="69"/>
      <c r="E321" s="69"/>
      <c r="H321" s="74"/>
      <c r="I321" s="74"/>
      <c r="J321" s="75"/>
    </row>
    <row r="322" spans="1:10" s="73" customFormat="1" ht="20.100000000000001" customHeight="1">
      <c r="A322" s="68"/>
      <c r="B322" s="68"/>
      <c r="C322" s="69"/>
      <c r="D322" s="69"/>
      <c r="E322" s="69"/>
      <c r="H322" s="74"/>
      <c r="I322" s="74"/>
      <c r="J322" s="75"/>
    </row>
    <row r="323" spans="1:10" s="73" customFormat="1" ht="20.100000000000001" customHeight="1">
      <c r="A323" s="68"/>
      <c r="B323" s="68"/>
      <c r="C323" s="69"/>
      <c r="D323" s="69"/>
      <c r="E323" s="69"/>
      <c r="H323" s="74"/>
      <c r="I323" s="74"/>
      <c r="J323" s="75"/>
    </row>
    <row r="324" spans="1:10" s="73" customFormat="1" ht="20.100000000000001" customHeight="1">
      <c r="A324" s="68"/>
      <c r="B324" s="68"/>
      <c r="C324" s="69"/>
      <c r="D324" s="69"/>
      <c r="E324" s="69"/>
      <c r="H324" s="74"/>
      <c r="I324" s="74"/>
      <c r="J324" s="75"/>
    </row>
    <row r="325" spans="1:10" s="73" customFormat="1" ht="20.100000000000001" customHeight="1">
      <c r="A325" s="68"/>
      <c r="B325" s="68"/>
      <c r="C325" s="69"/>
      <c r="D325" s="69"/>
      <c r="E325" s="69"/>
      <c r="H325" s="74"/>
      <c r="I325" s="74"/>
      <c r="J325" s="75"/>
    </row>
    <row r="326" spans="1:10" s="73" customFormat="1" ht="20.100000000000001" customHeight="1">
      <c r="A326" s="68"/>
      <c r="B326" s="68"/>
      <c r="C326" s="69"/>
      <c r="D326" s="69"/>
      <c r="E326" s="69"/>
      <c r="H326" s="74"/>
      <c r="I326" s="74"/>
      <c r="J326" s="75"/>
    </row>
    <row r="327" spans="1:10" s="73" customFormat="1" ht="20.100000000000001" customHeight="1">
      <c r="A327" s="68"/>
      <c r="B327" s="68"/>
      <c r="C327" s="69"/>
      <c r="D327" s="69"/>
      <c r="E327" s="69"/>
      <c r="H327" s="74"/>
      <c r="I327" s="74"/>
      <c r="J327" s="75"/>
    </row>
    <row r="328" spans="1:10" s="73" customFormat="1" ht="20.100000000000001" customHeight="1">
      <c r="A328" s="68"/>
      <c r="B328" s="68"/>
      <c r="C328" s="69"/>
      <c r="D328" s="69"/>
      <c r="E328" s="69"/>
      <c r="H328" s="74"/>
      <c r="I328" s="74"/>
      <c r="J328" s="75"/>
    </row>
    <row r="329" spans="1:10" s="73" customFormat="1" ht="20.100000000000001" customHeight="1">
      <c r="A329" s="68"/>
      <c r="B329" s="68"/>
      <c r="C329" s="69"/>
      <c r="D329" s="69"/>
      <c r="E329" s="69"/>
      <c r="H329" s="74"/>
      <c r="I329" s="74"/>
      <c r="J329" s="75"/>
    </row>
    <row r="330" spans="1:10" s="73" customFormat="1" ht="20.100000000000001" customHeight="1">
      <c r="A330" s="68"/>
      <c r="B330" s="68"/>
      <c r="C330" s="69"/>
      <c r="D330" s="69"/>
      <c r="E330" s="69"/>
      <c r="H330" s="74"/>
      <c r="I330" s="74"/>
      <c r="J330" s="75"/>
    </row>
    <row r="331" spans="1:10" s="73" customFormat="1" ht="20.100000000000001" customHeight="1">
      <c r="A331" s="68"/>
      <c r="B331" s="68"/>
      <c r="C331" s="69"/>
      <c r="D331" s="69"/>
      <c r="E331" s="69"/>
      <c r="H331" s="74"/>
      <c r="I331" s="74"/>
      <c r="J331" s="75"/>
    </row>
    <row r="332" spans="1:10" s="73" customFormat="1" ht="20.100000000000001" customHeight="1">
      <c r="A332" s="68"/>
      <c r="B332" s="68"/>
      <c r="C332" s="69"/>
      <c r="D332" s="69"/>
      <c r="E332" s="69"/>
      <c r="H332" s="74"/>
      <c r="I332" s="74"/>
      <c r="J332" s="75"/>
    </row>
    <row r="333" spans="1:10" s="73" customFormat="1" ht="20.100000000000001" customHeight="1">
      <c r="A333" s="68"/>
      <c r="B333" s="68"/>
      <c r="C333" s="69"/>
      <c r="D333" s="69"/>
      <c r="E333" s="69"/>
      <c r="H333" s="74"/>
      <c r="I333" s="74"/>
      <c r="J333" s="75"/>
    </row>
    <row r="334" spans="1:10" s="73" customFormat="1" ht="20.100000000000001" customHeight="1">
      <c r="A334" s="68"/>
      <c r="B334" s="68"/>
      <c r="C334" s="69"/>
      <c r="D334" s="69"/>
      <c r="E334" s="69"/>
      <c r="H334" s="74"/>
      <c r="I334" s="74"/>
      <c r="J334" s="75"/>
    </row>
    <row r="335" spans="1:10" s="73" customFormat="1" ht="20.100000000000001" customHeight="1">
      <c r="A335" s="68"/>
      <c r="B335" s="68"/>
      <c r="C335" s="69"/>
      <c r="D335" s="69"/>
      <c r="E335" s="69"/>
      <c r="H335" s="74"/>
      <c r="I335" s="74"/>
      <c r="J335" s="75"/>
    </row>
    <row r="336" spans="1:10" s="73" customFormat="1" ht="20.100000000000001" customHeight="1">
      <c r="A336" s="68"/>
      <c r="B336" s="68"/>
      <c r="C336" s="69"/>
      <c r="D336" s="69"/>
      <c r="E336" s="69"/>
      <c r="H336" s="74"/>
      <c r="I336" s="74"/>
      <c r="J336" s="75"/>
    </row>
    <row r="337" spans="1:10" s="73" customFormat="1" ht="20.100000000000001" customHeight="1">
      <c r="A337" s="68"/>
      <c r="B337" s="68"/>
      <c r="C337" s="69"/>
      <c r="D337" s="69"/>
      <c r="E337" s="69"/>
      <c r="H337" s="74"/>
      <c r="I337" s="74"/>
      <c r="J337" s="75"/>
    </row>
    <row r="338" spans="1:10" s="73" customFormat="1" ht="20.100000000000001" customHeight="1">
      <c r="A338" s="68"/>
      <c r="B338" s="68"/>
      <c r="C338" s="69"/>
      <c r="D338" s="69"/>
      <c r="E338" s="69"/>
      <c r="H338" s="74"/>
      <c r="I338" s="74"/>
      <c r="J338" s="75"/>
    </row>
    <row r="339" spans="1:10" s="73" customFormat="1" ht="20.100000000000001" customHeight="1">
      <c r="A339" s="68"/>
      <c r="B339" s="68"/>
      <c r="C339" s="69"/>
      <c r="D339" s="69"/>
      <c r="E339" s="69"/>
      <c r="H339" s="74"/>
      <c r="I339" s="74"/>
      <c r="J339" s="75"/>
    </row>
    <row r="340" spans="1:10" s="73" customFormat="1" ht="20.100000000000001" customHeight="1">
      <c r="A340" s="68"/>
      <c r="B340" s="68"/>
      <c r="C340" s="69"/>
      <c r="D340" s="69"/>
      <c r="E340" s="69"/>
      <c r="H340" s="74"/>
      <c r="I340" s="74"/>
      <c r="J340" s="75"/>
    </row>
    <row r="341" spans="1:10" s="73" customFormat="1" ht="20.100000000000001" customHeight="1">
      <c r="A341" s="68"/>
      <c r="B341" s="68"/>
      <c r="C341" s="69"/>
      <c r="D341" s="69"/>
      <c r="E341" s="69"/>
      <c r="H341" s="74"/>
      <c r="I341" s="74"/>
      <c r="J341" s="75"/>
    </row>
    <row r="342" spans="1:10" s="73" customFormat="1" ht="20.100000000000001" customHeight="1">
      <c r="A342" s="68"/>
      <c r="B342" s="68"/>
      <c r="C342" s="69"/>
      <c r="D342" s="69"/>
      <c r="E342" s="69"/>
      <c r="H342" s="74"/>
      <c r="I342" s="74"/>
      <c r="J342" s="75"/>
    </row>
    <row r="343" spans="1:10" s="73" customFormat="1" ht="20.100000000000001" customHeight="1">
      <c r="A343" s="68"/>
      <c r="B343" s="68"/>
      <c r="C343" s="69"/>
      <c r="D343" s="69"/>
      <c r="E343" s="69"/>
      <c r="H343" s="74"/>
      <c r="I343" s="74"/>
      <c r="J343" s="75"/>
    </row>
    <row r="344" spans="1:10" s="73" customFormat="1" ht="20.100000000000001" customHeight="1">
      <c r="A344" s="68"/>
      <c r="B344" s="68"/>
      <c r="C344" s="69"/>
      <c r="D344" s="69"/>
      <c r="E344" s="69"/>
      <c r="H344" s="74"/>
      <c r="I344" s="74"/>
      <c r="J344" s="75"/>
    </row>
    <row r="345" spans="1:10" s="73" customFormat="1" ht="20.100000000000001" customHeight="1">
      <c r="A345" s="68"/>
      <c r="B345" s="68"/>
      <c r="C345" s="69"/>
      <c r="D345" s="69"/>
      <c r="E345" s="69"/>
      <c r="H345" s="74"/>
      <c r="I345" s="74"/>
      <c r="J345" s="75"/>
    </row>
    <row r="346" spans="1:10" s="73" customFormat="1" ht="20.100000000000001" customHeight="1">
      <c r="A346" s="68"/>
      <c r="B346" s="68"/>
      <c r="C346" s="69"/>
      <c r="D346" s="69"/>
      <c r="E346" s="69"/>
      <c r="H346" s="74"/>
      <c r="I346" s="74"/>
      <c r="J346" s="75"/>
    </row>
    <row r="347" spans="1:10" s="73" customFormat="1" ht="20.100000000000001" customHeight="1">
      <c r="A347" s="68"/>
      <c r="B347" s="68"/>
      <c r="C347" s="69"/>
      <c r="D347" s="69"/>
      <c r="E347" s="69"/>
      <c r="H347" s="74"/>
      <c r="I347" s="74"/>
      <c r="J347" s="75"/>
    </row>
    <row r="348" spans="1:10" s="73" customFormat="1" ht="20.100000000000001" customHeight="1">
      <c r="A348" s="68"/>
      <c r="B348" s="68"/>
      <c r="C348" s="69"/>
      <c r="D348" s="69"/>
      <c r="E348" s="69"/>
      <c r="H348" s="74"/>
      <c r="I348" s="74"/>
      <c r="J348" s="75"/>
    </row>
    <row r="349" spans="1:10" s="73" customFormat="1" ht="20.100000000000001" customHeight="1">
      <c r="A349" s="68"/>
      <c r="B349" s="68"/>
      <c r="C349" s="69"/>
      <c r="D349" s="69"/>
      <c r="E349" s="69"/>
      <c r="H349" s="74"/>
      <c r="I349" s="74"/>
      <c r="J349" s="75"/>
    </row>
    <row r="350" spans="1:10" s="73" customFormat="1" ht="20.100000000000001" customHeight="1">
      <c r="A350" s="68"/>
      <c r="B350" s="68"/>
      <c r="C350" s="69"/>
      <c r="D350" s="69"/>
      <c r="E350" s="69"/>
      <c r="H350" s="74"/>
      <c r="I350" s="74"/>
      <c r="J350" s="75"/>
    </row>
    <row r="351" spans="1:10" s="73" customFormat="1" ht="20.100000000000001" customHeight="1">
      <c r="A351" s="68"/>
      <c r="B351" s="68"/>
      <c r="C351" s="69"/>
      <c r="D351" s="69"/>
      <c r="E351" s="69"/>
      <c r="H351" s="74"/>
      <c r="I351" s="74"/>
      <c r="J351" s="75"/>
    </row>
    <row r="352" spans="1:10" s="73" customFormat="1" ht="20.100000000000001" customHeight="1">
      <c r="A352" s="68"/>
      <c r="B352" s="68"/>
      <c r="C352" s="69"/>
      <c r="D352" s="69"/>
      <c r="E352" s="69"/>
      <c r="H352" s="74"/>
      <c r="I352" s="74"/>
      <c r="J352" s="75"/>
    </row>
    <row r="353" spans="1:10" s="73" customFormat="1" ht="20.100000000000001" customHeight="1">
      <c r="A353" s="68"/>
      <c r="B353" s="68"/>
      <c r="C353" s="69"/>
      <c r="D353" s="69"/>
      <c r="E353" s="69"/>
      <c r="H353" s="74"/>
      <c r="I353" s="74"/>
      <c r="J353" s="75"/>
    </row>
    <row r="354" spans="1:10" s="73" customFormat="1" ht="20.100000000000001" customHeight="1">
      <c r="A354" s="68"/>
      <c r="B354" s="68"/>
      <c r="C354" s="69"/>
      <c r="D354" s="69"/>
      <c r="E354" s="69"/>
      <c r="H354" s="74"/>
      <c r="I354" s="74"/>
      <c r="J354" s="75"/>
    </row>
    <row r="355" spans="1:10" s="73" customFormat="1" ht="20.100000000000001" customHeight="1">
      <c r="A355" s="68"/>
      <c r="B355" s="68"/>
      <c r="C355" s="69"/>
      <c r="D355" s="69"/>
      <c r="E355" s="69"/>
      <c r="H355" s="74"/>
      <c r="I355" s="74"/>
      <c r="J355" s="75"/>
    </row>
    <row r="356" spans="1:10" s="73" customFormat="1" ht="20.100000000000001" customHeight="1">
      <c r="A356" s="68"/>
      <c r="B356" s="68"/>
      <c r="C356" s="69"/>
      <c r="D356" s="69"/>
      <c r="E356" s="69"/>
      <c r="H356" s="74"/>
      <c r="I356" s="74"/>
      <c r="J356" s="75"/>
    </row>
    <row r="357" spans="1:10" s="73" customFormat="1" ht="20.100000000000001" customHeight="1">
      <c r="A357" s="68"/>
      <c r="B357" s="68"/>
      <c r="C357" s="69"/>
      <c r="D357" s="69"/>
      <c r="E357" s="69"/>
      <c r="H357" s="74"/>
      <c r="I357" s="74"/>
      <c r="J357" s="75"/>
    </row>
    <row r="358" spans="1:10" s="73" customFormat="1" ht="20.100000000000001" customHeight="1">
      <c r="A358" s="68"/>
      <c r="B358" s="68"/>
      <c r="C358" s="69"/>
      <c r="D358" s="69"/>
      <c r="E358" s="69"/>
      <c r="H358" s="74"/>
      <c r="I358" s="74"/>
      <c r="J358" s="75"/>
    </row>
    <row r="359" spans="1:10" s="73" customFormat="1" ht="20.100000000000001" customHeight="1">
      <c r="A359" s="68"/>
      <c r="B359" s="68"/>
      <c r="C359" s="69"/>
      <c r="D359" s="69"/>
      <c r="E359" s="69"/>
      <c r="H359" s="74"/>
      <c r="I359" s="74"/>
      <c r="J359" s="75"/>
    </row>
    <row r="360" spans="1:10" s="73" customFormat="1" ht="20.100000000000001" customHeight="1">
      <c r="A360" s="68"/>
      <c r="B360" s="68"/>
      <c r="C360" s="69"/>
      <c r="D360" s="69"/>
      <c r="E360" s="69"/>
      <c r="H360" s="74"/>
      <c r="I360" s="74"/>
      <c r="J360" s="75"/>
    </row>
    <row r="361" spans="1:10" s="73" customFormat="1" ht="20.100000000000001" customHeight="1">
      <c r="A361" s="68"/>
      <c r="B361" s="68"/>
      <c r="C361" s="69"/>
      <c r="D361" s="69"/>
      <c r="E361" s="69"/>
      <c r="H361" s="74"/>
      <c r="I361" s="74"/>
      <c r="J361" s="75"/>
    </row>
    <row r="362" spans="1:10" s="73" customFormat="1" ht="20.100000000000001" customHeight="1">
      <c r="A362" s="68"/>
      <c r="B362" s="68"/>
      <c r="C362" s="69"/>
      <c r="D362" s="69"/>
      <c r="E362" s="69"/>
      <c r="H362" s="74"/>
      <c r="I362" s="74"/>
      <c r="J362" s="75"/>
    </row>
    <row r="363" spans="1:10" s="73" customFormat="1" ht="20.100000000000001" customHeight="1">
      <c r="A363" s="68"/>
      <c r="B363" s="68"/>
      <c r="C363" s="69"/>
      <c r="D363" s="69"/>
      <c r="E363" s="69"/>
      <c r="H363" s="74"/>
      <c r="I363" s="74"/>
      <c r="J363" s="75"/>
    </row>
    <row r="364" spans="1:10" s="73" customFormat="1" ht="20.100000000000001" customHeight="1">
      <c r="A364" s="68"/>
      <c r="B364" s="68"/>
      <c r="C364" s="69"/>
      <c r="D364" s="69"/>
      <c r="E364" s="69"/>
      <c r="H364" s="74"/>
      <c r="I364" s="74"/>
      <c r="J364" s="75"/>
    </row>
    <row r="365" spans="1:10" s="73" customFormat="1" ht="20.100000000000001" customHeight="1">
      <c r="A365" s="68"/>
      <c r="B365" s="68"/>
      <c r="C365" s="69"/>
      <c r="D365" s="69"/>
      <c r="E365" s="69"/>
      <c r="H365" s="74"/>
      <c r="I365" s="74"/>
      <c r="J365" s="75"/>
    </row>
    <row r="366" spans="1:10" s="73" customFormat="1" ht="20.100000000000001" customHeight="1">
      <c r="A366" s="68"/>
      <c r="B366" s="68"/>
      <c r="C366" s="69"/>
      <c r="D366" s="69"/>
      <c r="E366" s="69"/>
      <c r="H366" s="74"/>
      <c r="I366" s="74"/>
      <c r="J366" s="75"/>
    </row>
    <row r="367" spans="1:10" s="73" customFormat="1" ht="20.100000000000001" customHeight="1">
      <c r="A367" s="68"/>
      <c r="B367" s="68"/>
      <c r="C367" s="69"/>
      <c r="D367" s="69"/>
      <c r="E367" s="69"/>
      <c r="H367" s="74"/>
      <c r="I367" s="74"/>
      <c r="J367" s="75"/>
    </row>
    <row r="368" spans="1:10" s="73" customFormat="1" ht="20.100000000000001" customHeight="1">
      <c r="A368" s="68"/>
      <c r="B368" s="68"/>
      <c r="C368" s="69"/>
      <c r="D368" s="69"/>
      <c r="E368" s="69"/>
      <c r="H368" s="74"/>
      <c r="I368" s="74"/>
      <c r="J368" s="75"/>
    </row>
    <row r="369" spans="1:10" s="73" customFormat="1" ht="20.100000000000001" customHeight="1">
      <c r="A369" s="68"/>
      <c r="B369" s="68"/>
      <c r="C369" s="69"/>
      <c r="D369" s="69"/>
      <c r="E369" s="69"/>
      <c r="H369" s="74"/>
      <c r="I369" s="74"/>
      <c r="J369" s="75"/>
    </row>
    <row r="370" spans="1:10" s="73" customFormat="1" ht="20.100000000000001" customHeight="1">
      <c r="A370" s="68"/>
      <c r="B370" s="68"/>
      <c r="C370" s="69"/>
      <c r="D370" s="69"/>
      <c r="E370" s="69"/>
      <c r="H370" s="74"/>
      <c r="I370" s="74"/>
      <c r="J370" s="75"/>
    </row>
    <row r="371" spans="1:10" s="73" customFormat="1" ht="20.100000000000001" customHeight="1">
      <c r="A371" s="68"/>
      <c r="B371" s="68"/>
      <c r="C371" s="69"/>
      <c r="D371" s="69"/>
      <c r="E371" s="69"/>
      <c r="H371" s="74"/>
      <c r="I371" s="74"/>
      <c r="J371" s="75"/>
    </row>
    <row r="372" spans="1:10" s="73" customFormat="1" ht="20.100000000000001" customHeight="1">
      <c r="A372" s="68"/>
      <c r="B372" s="68"/>
      <c r="C372" s="69"/>
      <c r="D372" s="69"/>
      <c r="E372" s="69"/>
      <c r="H372" s="74"/>
      <c r="I372" s="74"/>
      <c r="J372" s="75"/>
    </row>
    <row r="373" spans="1:10" s="73" customFormat="1" ht="20.100000000000001" customHeight="1">
      <c r="A373" s="68"/>
      <c r="B373" s="68"/>
      <c r="C373" s="69"/>
      <c r="D373" s="69"/>
      <c r="E373" s="69"/>
      <c r="H373" s="74"/>
      <c r="I373" s="74"/>
      <c r="J373" s="75"/>
    </row>
    <row r="374" spans="1:10" s="73" customFormat="1" ht="20.100000000000001" customHeight="1">
      <c r="A374" s="68"/>
      <c r="B374" s="68"/>
      <c r="C374" s="69"/>
      <c r="D374" s="69"/>
      <c r="E374" s="69"/>
      <c r="H374" s="74"/>
      <c r="I374" s="74"/>
      <c r="J374" s="75"/>
    </row>
    <row r="375" spans="1:10" s="73" customFormat="1" ht="20.100000000000001" customHeight="1">
      <c r="A375" s="68"/>
      <c r="B375" s="68"/>
      <c r="C375" s="69"/>
      <c r="D375" s="69"/>
      <c r="E375" s="69"/>
      <c r="H375" s="74"/>
      <c r="I375" s="74"/>
      <c r="J375" s="75"/>
    </row>
    <row r="376" spans="1:10" s="73" customFormat="1" ht="20.100000000000001" customHeight="1">
      <c r="A376" s="68"/>
      <c r="B376" s="68"/>
      <c r="C376" s="69"/>
      <c r="D376" s="69"/>
      <c r="E376" s="69"/>
      <c r="H376" s="74"/>
      <c r="I376" s="74"/>
      <c r="J376" s="75"/>
    </row>
    <row r="377" spans="1:10" s="73" customFormat="1" ht="20.100000000000001" customHeight="1">
      <c r="A377" s="68"/>
      <c r="B377" s="68"/>
      <c r="C377" s="69"/>
      <c r="D377" s="69"/>
      <c r="E377" s="69"/>
      <c r="H377" s="74"/>
      <c r="I377" s="74"/>
      <c r="J377" s="75"/>
    </row>
    <row r="378" spans="1:10" s="73" customFormat="1" ht="20.100000000000001" customHeight="1">
      <c r="A378" s="68"/>
      <c r="B378" s="68"/>
      <c r="C378" s="69"/>
      <c r="D378" s="69"/>
      <c r="E378" s="69"/>
      <c r="H378" s="74"/>
      <c r="I378" s="74"/>
      <c r="J378" s="75"/>
    </row>
    <row r="379" spans="1:10" s="73" customFormat="1" ht="20.100000000000001" customHeight="1">
      <c r="A379" s="68"/>
      <c r="B379" s="68"/>
      <c r="C379" s="69"/>
      <c r="D379" s="69"/>
      <c r="E379" s="69"/>
      <c r="H379" s="74"/>
      <c r="I379" s="74"/>
      <c r="J379" s="75"/>
    </row>
    <row r="380" spans="1:10" s="73" customFormat="1" ht="20.100000000000001" customHeight="1">
      <c r="A380" s="68"/>
      <c r="B380" s="68"/>
      <c r="C380" s="69"/>
      <c r="D380" s="69"/>
      <c r="E380" s="69"/>
      <c r="H380" s="74"/>
      <c r="I380" s="74"/>
      <c r="J380" s="75"/>
    </row>
    <row r="381" spans="1:10" s="73" customFormat="1" ht="20.100000000000001" customHeight="1">
      <c r="A381" s="68"/>
      <c r="B381" s="68"/>
      <c r="C381" s="69"/>
      <c r="D381" s="69"/>
      <c r="E381" s="69"/>
      <c r="H381" s="74"/>
      <c r="I381" s="74"/>
      <c r="J381" s="75"/>
    </row>
    <row r="382" spans="1:10" s="73" customFormat="1" ht="20.100000000000001" customHeight="1">
      <c r="A382" s="68"/>
      <c r="B382" s="68"/>
      <c r="C382" s="69"/>
      <c r="D382" s="69"/>
      <c r="E382" s="69"/>
      <c r="H382" s="74"/>
      <c r="I382" s="74"/>
      <c r="J382" s="75"/>
    </row>
    <row r="383" spans="1:10" s="73" customFormat="1" ht="20.100000000000001" customHeight="1">
      <c r="A383" s="68"/>
      <c r="B383" s="68"/>
      <c r="C383" s="69"/>
      <c r="D383" s="69"/>
      <c r="E383" s="69"/>
      <c r="H383" s="74"/>
      <c r="I383" s="74"/>
      <c r="J383" s="75"/>
    </row>
    <row r="384" spans="1:10" s="73" customFormat="1" ht="20.100000000000001" customHeight="1">
      <c r="A384" s="68"/>
      <c r="B384" s="68"/>
      <c r="C384" s="69"/>
      <c r="D384" s="69"/>
      <c r="E384" s="69"/>
      <c r="H384" s="74"/>
      <c r="I384" s="74"/>
      <c r="J384" s="75"/>
    </row>
    <row r="385" spans="1:10" s="73" customFormat="1" ht="20.100000000000001" customHeight="1">
      <c r="A385" s="68"/>
      <c r="B385" s="68"/>
      <c r="C385" s="69"/>
      <c r="D385" s="69"/>
      <c r="E385" s="69"/>
      <c r="H385" s="74"/>
      <c r="I385" s="74"/>
      <c r="J385" s="75"/>
    </row>
    <row r="386" spans="1:10" s="73" customFormat="1" ht="20.100000000000001" customHeight="1">
      <c r="A386" s="68"/>
      <c r="B386" s="68"/>
      <c r="C386" s="69"/>
      <c r="D386" s="69"/>
      <c r="E386" s="69"/>
      <c r="H386" s="74"/>
      <c r="I386" s="74"/>
      <c r="J386" s="75"/>
    </row>
    <row r="387" spans="1:10" s="73" customFormat="1" ht="20.100000000000001" customHeight="1">
      <c r="A387" s="68"/>
      <c r="B387" s="68"/>
      <c r="C387" s="69"/>
      <c r="D387" s="69"/>
      <c r="E387" s="69"/>
      <c r="H387" s="74"/>
      <c r="I387" s="74"/>
      <c r="J387" s="75"/>
    </row>
    <row r="388" spans="1:10" s="73" customFormat="1" ht="20.100000000000001" customHeight="1">
      <c r="A388" s="68"/>
      <c r="B388" s="68"/>
      <c r="C388" s="69"/>
      <c r="D388" s="69"/>
      <c r="E388" s="69"/>
      <c r="H388" s="74"/>
      <c r="I388" s="74"/>
      <c r="J388" s="75"/>
    </row>
    <row r="389" spans="1:10" s="73" customFormat="1" ht="20.100000000000001" customHeight="1">
      <c r="A389" s="68"/>
      <c r="B389" s="68"/>
      <c r="C389" s="69"/>
      <c r="D389" s="69"/>
      <c r="E389" s="69"/>
      <c r="H389" s="74"/>
      <c r="I389" s="74"/>
      <c r="J389" s="75"/>
    </row>
    <row r="390" spans="1:10" s="73" customFormat="1" ht="20.100000000000001" customHeight="1">
      <c r="A390" s="68"/>
      <c r="B390" s="68"/>
      <c r="C390" s="69"/>
      <c r="D390" s="69"/>
      <c r="E390" s="69"/>
      <c r="H390" s="74"/>
      <c r="I390" s="74"/>
      <c r="J390" s="75"/>
    </row>
    <row r="391" spans="1:10" s="73" customFormat="1" ht="20.100000000000001" customHeight="1">
      <c r="A391" s="68"/>
      <c r="B391" s="68"/>
      <c r="C391" s="69"/>
      <c r="D391" s="69"/>
      <c r="E391" s="69"/>
      <c r="H391" s="74"/>
      <c r="I391" s="74"/>
      <c r="J391" s="75"/>
    </row>
    <row r="392" spans="1:10" s="73" customFormat="1" ht="20.100000000000001" customHeight="1">
      <c r="A392" s="68"/>
      <c r="B392" s="68"/>
      <c r="C392" s="69"/>
      <c r="D392" s="69"/>
      <c r="E392" s="69"/>
      <c r="H392" s="74"/>
      <c r="I392" s="74"/>
      <c r="J392" s="75"/>
    </row>
    <row r="393" spans="1:10" s="73" customFormat="1" ht="20.100000000000001" customHeight="1">
      <c r="A393" s="68"/>
      <c r="B393" s="68"/>
      <c r="C393" s="69"/>
      <c r="D393" s="69"/>
      <c r="E393" s="69"/>
      <c r="H393" s="74"/>
      <c r="I393" s="74"/>
      <c r="J393" s="75"/>
    </row>
    <row r="394" spans="1:10" s="73" customFormat="1" ht="20.100000000000001" customHeight="1">
      <c r="A394" s="68"/>
      <c r="B394" s="68"/>
      <c r="C394" s="69"/>
      <c r="D394" s="69"/>
      <c r="E394" s="69"/>
      <c r="H394" s="74"/>
      <c r="I394" s="74"/>
      <c r="J394" s="75"/>
    </row>
    <row r="395" spans="1:10" s="73" customFormat="1" ht="20.100000000000001" customHeight="1">
      <c r="A395" s="68"/>
      <c r="B395" s="68"/>
      <c r="C395" s="69"/>
      <c r="D395" s="69"/>
      <c r="E395" s="69"/>
      <c r="H395" s="74"/>
      <c r="I395" s="74"/>
      <c r="J395" s="75"/>
    </row>
    <row r="396" spans="1:10" s="73" customFormat="1" ht="20.100000000000001" customHeight="1">
      <c r="A396" s="68"/>
      <c r="B396" s="68"/>
      <c r="C396" s="69"/>
      <c r="D396" s="69"/>
      <c r="E396" s="69"/>
      <c r="H396" s="74"/>
      <c r="I396" s="74"/>
      <c r="J396" s="75"/>
    </row>
    <row r="397" spans="1:10" s="73" customFormat="1" ht="20.100000000000001" customHeight="1">
      <c r="A397" s="68"/>
      <c r="B397" s="68"/>
      <c r="C397" s="69"/>
      <c r="D397" s="69"/>
      <c r="E397" s="69"/>
      <c r="H397" s="74"/>
      <c r="I397" s="74"/>
      <c r="J397" s="75"/>
    </row>
    <row r="398" spans="1:10" s="73" customFormat="1" ht="20.100000000000001" customHeight="1">
      <c r="A398" s="68"/>
      <c r="B398" s="68"/>
      <c r="C398" s="69"/>
      <c r="D398" s="69"/>
      <c r="E398" s="69"/>
      <c r="H398" s="74"/>
      <c r="I398" s="74"/>
      <c r="J398" s="75"/>
    </row>
    <row r="399" spans="1:10" s="73" customFormat="1" ht="20.100000000000001" customHeight="1">
      <c r="A399" s="68"/>
      <c r="B399" s="68"/>
      <c r="C399" s="69"/>
      <c r="D399" s="69"/>
      <c r="E399" s="69"/>
      <c r="H399" s="74"/>
      <c r="I399" s="74"/>
      <c r="J399" s="75"/>
    </row>
    <row r="400" spans="1:10" s="73" customFormat="1" ht="20.100000000000001" customHeight="1">
      <c r="A400" s="68"/>
      <c r="B400" s="68"/>
      <c r="C400" s="69"/>
      <c r="D400" s="69"/>
      <c r="E400" s="69"/>
      <c r="H400" s="74"/>
      <c r="I400" s="74"/>
      <c r="J400" s="75"/>
    </row>
    <row r="401" spans="1:10" s="73" customFormat="1" ht="20.100000000000001" customHeight="1">
      <c r="A401" s="68"/>
      <c r="B401" s="68"/>
      <c r="C401" s="69"/>
      <c r="D401" s="69"/>
      <c r="E401" s="69"/>
      <c r="H401" s="74"/>
      <c r="I401" s="74"/>
      <c r="J401" s="75"/>
    </row>
    <row r="402" spans="1:10" s="73" customFormat="1" ht="20.100000000000001" customHeight="1">
      <c r="A402" s="68"/>
      <c r="B402" s="68"/>
      <c r="C402" s="69"/>
      <c r="D402" s="69"/>
      <c r="E402" s="69"/>
      <c r="H402" s="74"/>
      <c r="I402" s="74"/>
      <c r="J402" s="75"/>
    </row>
    <row r="403" spans="1:10" s="73" customFormat="1" ht="20.100000000000001" customHeight="1">
      <c r="A403" s="68"/>
      <c r="B403" s="68"/>
      <c r="C403" s="69"/>
      <c r="D403" s="69"/>
      <c r="E403" s="69"/>
      <c r="H403" s="74"/>
      <c r="I403" s="74"/>
      <c r="J403" s="75"/>
    </row>
    <row r="404" spans="1:10" s="73" customFormat="1" ht="20.100000000000001" customHeight="1">
      <c r="A404" s="68"/>
      <c r="B404" s="68"/>
      <c r="C404" s="69"/>
      <c r="D404" s="69"/>
      <c r="E404" s="69"/>
      <c r="H404" s="74"/>
      <c r="I404" s="74"/>
      <c r="J404" s="75"/>
    </row>
    <row r="405" spans="1:10" s="73" customFormat="1" ht="20.100000000000001" customHeight="1">
      <c r="A405" s="68"/>
      <c r="B405" s="68"/>
      <c r="C405" s="69"/>
      <c r="D405" s="69"/>
      <c r="E405" s="69"/>
      <c r="H405" s="74"/>
      <c r="I405" s="74"/>
      <c r="J405" s="75"/>
    </row>
    <row r="406" spans="1:10" s="73" customFormat="1" ht="20.100000000000001" customHeight="1">
      <c r="A406" s="68"/>
      <c r="B406" s="68"/>
      <c r="C406" s="69"/>
      <c r="D406" s="69"/>
      <c r="E406" s="69"/>
      <c r="H406" s="74"/>
      <c r="I406" s="74"/>
      <c r="J406" s="75"/>
    </row>
    <row r="407" spans="1:10" s="73" customFormat="1" ht="20.100000000000001" customHeight="1">
      <c r="A407" s="68"/>
      <c r="B407" s="68"/>
      <c r="C407" s="69"/>
      <c r="D407" s="69"/>
      <c r="E407" s="69"/>
      <c r="H407" s="74"/>
      <c r="I407" s="74"/>
      <c r="J407" s="75"/>
    </row>
    <row r="408" spans="1:10" s="73" customFormat="1" ht="20.100000000000001" customHeight="1">
      <c r="A408" s="68"/>
      <c r="B408" s="68"/>
      <c r="C408" s="69"/>
      <c r="D408" s="69"/>
      <c r="E408" s="69"/>
      <c r="H408" s="74"/>
      <c r="I408" s="74"/>
      <c r="J408" s="75"/>
    </row>
    <row r="409" spans="1:10" s="73" customFormat="1" ht="20.100000000000001" customHeight="1">
      <c r="A409" s="68"/>
      <c r="B409" s="68"/>
      <c r="C409" s="69"/>
      <c r="D409" s="69"/>
      <c r="E409" s="69"/>
      <c r="H409" s="74"/>
      <c r="I409" s="74"/>
      <c r="J409" s="75"/>
    </row>
    <row r="410" spans="1:10" s="73" customFormat="1" ht="20.100000000000001" customHeight="1">
      <c r="A410" s="68"/>
      <c r="B410" s="68"/>
      <c r="C410" s="69"/>
      <c r="D410" s="69"/>
      <c r="E410" s="69"/>
      <c r="H410" s="74"/>
      <c r="I410" s="74"/>
      <c r="J410" s="75"/>
    </row>
    <row r="411" spans="1:10" s="73" customFormat="1" ht="20.100000000000001" customHeight="1">
      <c r="A411" s="68"/>
      <c r="B411" s="68"/>
      <c r="C411" s="69"/>
      <c r="D411" s="69"/>
      <c r="E411" s="69"/>
      <c r="H411" s="74"/>
      <c r="I411" s="74"/>
      <c r="J411" s="75"/>
    </row>
    <row r="412" spans="1:10" s="73" customFormat="1" ht="20.100000000000001" customHeight="1">
      <c r="A412" s="68"/>
      <c r="B412" s="68"/>
      <c r="C412" s="69"/>
      <c r="D412" s="69"/>
      <c r="E412" s="69"/>
      <c r="H412" s="74"/>
      <c r="I412" s="74"/>
      <c r="J412" s="75"/>
    </row>
    <row r="413" spans="1:10" s="73" customFormat="1" ht="20.100000000000001" customHeight="1">
      <c r="A413" s="68"/>
      <c r="B413" s="68"/>
      <c r="C413" s="69"/>
      <c r="D413" s="69"/>
      <c r="E413" s="69"/>
      <c r="H413" s="74"/>
      <c r="I413" s="74"/>
      <c r="J413" s="75"/>
    </row>
    <row r="414" spans="1:10" s="73" customFormat="1" ht="20.100000000000001" customHeight="1">
      <c r="A414" s="68"/>
      <c r="B414" s="68"/>
      <c r="C414" s="69"/>
      <c r="D414" s="69"/>
      <c r="E414" s="69"/>
      <c r="H414" s="74"/>
      <c r="I414" s="74"/>
      <c r="J414" s="75"/>
    </row>
    <row r="415" spans="1:10" s="73" customFormat="1" ht="20.100000000000001" customHeight="1">
      <c r="A415" s="68"/>
      <c r="B415" s="68"/>
      <c r="C415" s="69"/>
      <c r="D415" s="69"/>
      <c r="E415" s="69"/>
      <c r="H415" s="74"/>
      <c r="I415" s="74"/>
      <c r="J415" s="75"/>
    </row>
    <row r="416" spans="1:10" ht="20.100000000000001" customHeight="1">
      <c r="F416" s="73"/>
      <c r="G416" s="73"/>
      <c r="H416" s="74"/>
      <c r="I416" s="74"/>
      <c r="J416" s="75"/>
    </row>
  </sheetData>
  <mergeCells count="12">
    <mergeCell ref="A5:B5"/>
    <mergeCell ref="F5:G5"/>
    <mergeCell ref="F7:F9"/>
    <mergeCell ref="A1:E1"/>
    <mergeCell ref="A2:E2"/>
    <mergeCell ref="F2:J2"/>
    <mergeCell ref="A3:B3"/>
    <mergeCell ref="C3:C4"/>
    <mergeCell ref="D3:D4"/>
    <mergeCell ref="F3:G3"/>
    <mergeCell ref="H3:H4"/>
    <mergeCell ref="I3:I4"/>
  </mergeCells>
  <phoneticPr fontId="1" type="noConversion"/>
  <pageMargins left="0.15748031496062992" right="0.15748031496062992" top="0.43307086614173229" bottom="0.23622047244094491" header="0.31496062992125984" footer="0.15748031496062992"/>
  <pageSetup paperSize="9" scale="97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4"/>
  <sheetViews>
    <sheetView topLeftCell="A10" workbookViewId="0">
      <selection activeCell="F6" sqref="F6"/>
    </sheetView>
  </sheetViews>
  <sheetFormatPr defaultRowHeight="16.5"/>
  <cols>
    <col min="1" max="5" width="9" style="86"/>
    <col min="6" max="6" width="12.875" style="86" customWidth="1"/>
    <col min="7" max="7" width="11.5" style="86" customWidth="1"/>
    <col min="8" max="8" width="10.875" style="86" customWidth="1"/>
    <col min="9" max="9" width="13.875" style="86" customWidth="1"/>
    <col min="10" max="16384" width="9" style="86"/>
  </cols>
  <sheetData>
    <row r="1" spans="1:9" s="165" customFormat="1" ht="30" customHeight="1">
      <c r="B1" s="144" t="s">
        <v>274</v>
      </c>
      <c r="C1" s="144"/>
      <c r="D1" s="144"/>
      <c r="E1" s="144"/>
      <c r="F1" s="144"/>
      <c r="G1" s="144"/>
      <c r="H1" s="144"/>
      <c r="I1" s="80" t="s">
        <v>77</v>
      </c>
    </row>
    <row r="2" spans="1:9">
      <c r="A2" s="134" t="s">
        <v>0</v>
      </c>
      <c r="B2" s="135"/>
      <c r="C2" s="135"/>
      <c r="D2" s="136"/>
      <c r="E2" s="132" t="s">
        <v>1</v>
      </c>
      <c r="F2" s="132" t="s">
        <v>217</v>
      </c>
      <c r="G2" s="132" t="s">
        <v>2</v>
      </c>
      <c r="H2" s="132" t="s">
        <v>3</v>
      </c>
      <c r="I2" s="132" t="s">
        <v>4</v>
      </c>
    </row>
    <row r="3" spans="1:9">
      <c r="A3" s="166" t="s">
        <v>5</v>
      </c>
      <c r="B3" s="166" t="s">
        <v>6</v>
      </c>
      <c r="C3" s="166" t="s">
        <v>7</v>
      </c>
      <c r="D3" s="166" t="s">
        <v>8</v>
      </c>
      <c r="E3" s="133"/>
      <c r="F3" s="133"/>
      <c r="G3" s="133"/>
      <c r="H3" s="133"/>
      <c r="I3" s="133"/>
    </row>
    <row r="4" spans="1:9">
      <c r="A4" s="164" t="s">
        <v>218</v>
      </c>
      <c r="B4" s="164" t="s">
        <v>219</v>
      </c>
      <c r="C4" s="164" t="s">
        <v>219</v>
      </c>
      <c r="D4" s="164" t="s">
        <v>219</v>
      </c>
      <c r="E4" s="167" t="s">
        <v>9</v>
      </c>
      <c r="F4" s="168">
        <v>0</v>
      </c>
      <c r="G4" s="168">
        <v>57000000</v>
      </c>
      <c r="H4" s="168">
        <v>0</v>
      </c>
      <c r="I4" s="168">
        <v>57000000</v>
      </c>
    </row>
    <row r="5" spans="1:9">
      <c r="A5" s="176"/>
      <c r="B5" s="176"/>
      <c r="C5" s="176"/>
      <c r="D5" s="176"/>
      <c r="E5" s="169" t="s">
        <v>10</v>
      </c>
      <c r="F5" s="170">
        <v>0</v>
      </c>
      <c r="G5" s="170">
        <v>71872350</v>
      </c>
      <c r="H5" s="170">
        <v>0</v>
      </c>
      <c r="I5" s="170">
        <v>71872350</v>
      </c>
    </row>
    <row r="6" spans="1:9">
      <c r="A6" s="177"/>
      <c r="B6" s="177"/>
      <c r="C6" s="177"/>
      <c r="D6" s="177"/>
      <c r="E6" s="169" t="s">
        <v>11</v>
      </c>
      <c r="F6" s="170">
        <v>0</v>
      </c>
      <c r="G6" s="170">
        <v>-14872350</v>
      </c>
      <c r="H6" s="170">
        <v>0</v>
      </c>
      <c r="I6" s="170">
        <v>-14872350</v>
      </c>
    </row>
    <row r="7" spans="1:9">
      <c r="A7" s="164" t="s">
        <v>218</v>
      </c>
      <c r="B7" s="164" t="s">
        <v>219</v>
      </c>
      <c r="C7" s="164" t="s">
        <v>219</v>
      </c>
      <c r="D7" s="164" t="s">
        <v>12</v>
      </c>
      <c r="E7" s="169" t="s">
        <v>9</v>
      </c>
      <c r="F7" s="170">
        <v>0</v>
      </c>
      <c r="G7" s="170">
        <v>57000000</v>
      </c>
      <c r="H7" s="170">
        <v>0</v>
      </c>
      <c r="I7" s="170">
        <v>57000000</v>
      </c>
    </row>
    <row r="8" spans="1:9">
      <c r="A8" s="176"/>
      <c r="B8" s="176"/>
      <c r="C8" s="176"/>
      <c r="D8" s="176"/>
      <c r="E8" s="169" t="s">
        <v>10</v>
      </c>
      <c r="F8" s="170">
        <v>0</v>
      </c>
      <c r="G8" s="170">
        <v>71872350</v>
      </c>
      <c r="H8" s="170">
        <v>0</v>
      </c>
      <c r="I8" s="170">
        <v>71872350</v>
      </c>
    </row>
    <row r="9" spans="1:9">
      <c r="A9" s="177"/>
      <c r="B9" s="177"/>
      <c r="C9" s="177"/>
      <c r="D9" s="177"/>
      <c r="E9" s="171" t="s">
        <v>11</v>
      </c>
      <c r="F9" s="172">
        <v>0</v>
      </c>
      <c r="G9" s="172">
        <v>-14872350</v>
      </c>
      <c r="H9" s="172">
        <v>0</v>
      </c>
      <c r="I9" s="172">
        <v>-14872350</v>
      </c>
    </row>
    <row r="10" spans="1:9">
      <c r="A10" s="164" t="s">
        <v>218</v>
      </c>
      <c r="B10" s="164" t="s">
        <v>219</v>
      </c>
      <c r="C10" s="164" t="s">
        <v>12</v>
      </c>
      <c r="D10" s="164" t="s">
        <v>12</v>
      </c>
      <c r="E10" s="169" t="s">
        <v>9</v>
      </c>
      <c r="F10" s="170">
        <v>0</v>
      </c>
      <c r="G10" s="170">
        <v>57000000</v>
      </c>
      <c r="H10" s="170">
        <v>0</v>
      </c>
      <c r="I10" s="170">
        <v>57000000</v>
      </c>
    </row>
    <row r="11" spans="1:9">
      <c r="A11" s="176"/>
      <c r="B11" s="176"/>
      <c r="C11" s="176"/>
      <c r="D11" s="176"/>
      <c r="E11" s="169" t="s">
        <v>10</v>
      </c>
      <c r="F11" s="170">
        <v>0</v>
      </c>
      <c r="G11" s="170">
        <v>71872350</v>
      </c>
      <c r="H11" s="170">
        <v>0</v>
      </c>
      <c r="I11" s="170">
        <v>71872350</v>
      </c>
    </row>
    <row r="12" spans="1:9">
      <c r="A12" s="177"/>
      <c r="B12" s="177"/>
      <c r="C12" s="177"/>
      <c r="D12" s="177"/>
      <c r="E12" s="169" t="s">
        <v>11</v>
      </c>
      <c r="F12" s="170">
        <v>0</v>
      </c>
      <c r="G12" s="170">
        <v>-14872350</v>
      </c>
      <c r="H12" s="170">
        <v>0</v>
      </c>
      <c r="I12" s="170">
        <v>-14872350</v>
      </c>
    </row>
    <row r="13" spans="1:9">
      <c r="A13" s="164" t="s">
        <v>218</v>
      </c>
      <c r="B13" s="164" t="s">
        <v>12</v>
      </c>
      <c r="C13" s="164" t="s">
        <v>12</v>
      </c>
      <c r="D13" s="164" t="s">
        <v>12</v>
      </c>
      <c r="E13" s="169" t="s">
        <v>9</v>
      </c>
      <c r="F13" s="170">
        <v>0</v>
      </c>
      <c r="G13" s="170">
        <v>57000000</v>
      </c>
      <c r="H13" s="170">
        <v>0</v>
      </c>
      <c r="I13" s="170">
        <v>57000000</v>
      </c>
    </row>
    <row r="14" spans="1:9">
      <c r="A14" s="176"/>
      <c r="B14" s="176"/>
      <c r="C14" s="176"/>
      <c r="D14" s="176"/>
      <c r="E14" s="169" t="s">
        <v>10</v>
      </c>
      <c r="F14" s="170">
        <v>0</v>
      </c>
      <c r="G14" s="170">
        <v>71872350</v>
      </c>
      <c r="H14" s="170">
        <v>0</v>
      </c>
      <c r="I14" s="170">
        <v>71872350</v>
      </c>
    </row>
    <row r="15" spans="1:9">
      <c r="A15" s="177"/>
      <c r="B15" s="177"/>
      <c r="C15" s="177"/>
      <c r="D15" s="177"/>
      <c r="E15" s="171" t="s">
        <v>11</v>
      </c>
      <c r="F15" s="172">
        <v>0</v>
      </c>
      <c r="G15" s="172">
        <v>-14872350</v>
      </c>
      <c r="H15" s="172">
        <v>0</v>
      </c>
      <c r="I15" s="172">
        <v>-14872350</v>
      </c>
    </row>
    <row r="16" spans="1:9">
      <c r="A16" s="164" t="s">
        <v>220</v>
      </c>
      <c r="B16" s="164" t="s">
        <v>221</v>
      </c>
      <c r="C16" s="164" t="s">
        <v>13</v>
      </c>
      <c r="D16" s="164" t="s">
        <v>222</v>
      </c>
      <c r="E16" s="169" t="s">
        <v>9</v>
      </c>
      <c r="F16" s="170">
        <v>648322000</v>
      </c>
      <c r="G16" s="170">
        <v>0</v>
      </c>
      <c r="H16" s="170">
        <v>0</v>
      </c>
      <c r="I16" s="170">
        <v>648322000</v>
      </c>
    </row>
    <row r="17" spans="1:9">
      <c r="A17" s="176"/>
      <c r="B17" s="176"/>
      <c r="C17" s="176"/>
      <c r="D17" s="176"/>
      <c r="E17" s="169" t="s">
        <v>10</v>
      </c>
      <c r="F17" s="170">
        <v>648322000</v>
      </c>
      <c r="G17" s="170">
        <v>0</v>
      </c>
      <c r="H17" s="170">
        <v>0</v>
      </c>
      <c r="I17" s="170">
        <v>648322000</v>
      </c>
    </row>
    <row r="18" spans="1:9">
      <c r="A18" s="177"/>
      <c r="B18" s="177"/>
      <c r="C18" s="177"/>
      <c r="D18" s="177"/>
      <c r="E18" s="169" t="s">
        <v>11</v>
      </c>
      <c r="F18" s="170">
        <v>0</v>
      </c>
      <c r="G18" s="170">
        <v>0</v>
      </c>
      <c r="H18" s="170">
        <v>0</v>
      </c>
      <c r="I18" s="170">
        <v>0</v>
      </c>
    </row>
    <row r="19" spans="1:9">
      <c r="A19" s="164" t="s">
        <v>220</v>
      </c>
      <c r="B19" s="164" t="s">
        <v>221</v>
      </c>
      <c r="C19" s="164" t="s">
        <v>13</v>
      </c>
      <c r="D19" s="164" t="s">
        <v>223</v>
      </c>
      <c r="E19" s="169" t="s">
        <v>9</v>
      </c>
      <c r="F19" s="170">
        <v>199785000</v>
      </c>
      <c r="G19" s="170">
        <v>0</v>
      </c>
      <c r="H19" s="170">
        <v>0</v>
      </c>
      <c r="I19" s="170">
        <v>199785000</v>
      </c>
    </row>
    <row r="20" spans="1:9">
      <c r="A20" s="176"/>
      <c r="B20" s="176"/>
      <c r="C20" s="176"/>
      <c r="D20" s="176"/>
      <c r="E20" s="169" t="s">
        <v>10</v>
      </c>
      <c r="F20" s="170">
        <v>199784630</v>
      </c>
      <c r="G20" s="170">
        <v>0</v>
      </c>
      <c r="H20" s="170">
        <v>0</v>
      </c>
      <c r="I20" s="170">
        <v>199784630</v>
      </c>
    </row>
    <row r="21" spans="1:9">
      <c r="A21" s="177"/>
      <c r="B21" s="177"/>
      <c r="C21" s="177"/>
      <c r="D21" s="177"/>
      <c r="E21" s="171" t="s">
        <v>11</v>
      </c>
      <c r="F21" s="172">
        <v>370</v>
      </c>
      <c r="G21" s="172">
        <v>0</v>
      </c>
      <c r="H21" s="172">
        <v>0</v>
      </c>
      <c r="I21" s="172">
        <v>370</v>
      </c>
    </row>
    <row r="22" spans="1:9">
      <c r="A22" s="164" t="s">
        <v>220</v>
      </c>
      <c r="B22" s="164" t="s">
        <v>221</v>
      </c>
      <c r="C22" s="164" t="s">
        <v>13</v>
      </c>
      <c r="D22" s="164" t="s">
        <v>224</v>
      </c>
      <c r="E22" s="169" t="s">
        <v>9</v>
      </c>
      <c r="F22" s="170">
        <v>78256000</v>
      </c>
      <c r="G22" s="170">
        <v>0</v>
      </c>
      <c r="H22" s="170">
        <v>0</v>
      </c>
      <c r="I22" s="170">
        <v>78256000</v>
      </c>
    </row>
    <row r="23" spans="1:9">
      <c r="A23" s="176"/>
      <c r="B23" s="176"/>
      <c r="C23" s="176"/>
      <c r="D23" s="176"/>
      <c r="E23" s="169" t="s">
        <v>10</v>
      </c>
      <c r="F23" s="170">
        <v>78253240</v>
      </c>
      <c r="G23" s="170">
        <v>0</v>
      </c>
      <c r="H23" s="170">
        <v>0</v>
      </c>
      <c r="I23" s="170">
        <v>78253240</v>
      </c>
    </row>
    <row r="24" spans="1:9">
      <c r="A24" s="177"/>
      <c r="B24" s="177"/>
      <c r="C24" s="177"/>
      <c r="D24" s="177"/>
      <c r="E24" s="169" t="s">
        <v>11</v>
      </c>
      <c r="F24" s="170">
        <v>2760</v>
      </c>
      <c r="G24" s="170">
        <v>0</v>
      </c>
      <c r="H24" s="170">
        <v>0</v>
      </c>
      <c r="I24" s="170">
        <v>2760</v>
      </c>
    </row>
    <row r="25" spans="1:9">
      <c r="A25" s="164" t="s">
        <v>220</v>
      </c>
      <c r="B25" s="164" t="s">
        <v>221</v>
      </c>
      <c r="C25" s="164" t="s">
        <v>13</v>
      </c>
      <c r="D25" s="164" t="s">
        <v>225</v>
      </c>
      <c r="E25" s="169" t="s">
        <v>9</v>
      </c>
      <c r="F25" s="170">
        <v>74533000</v>
      </c>
      <c r="G25" s="170">
        <v>0</v>
      </c>
      <c r="H25" s="170">
        <v>0</v>
      </c>
      <c r="I25" s="170">
        <v>74533000</v>
      </c>
    </row>
    <row r="26" spans="1:9">
      <c r="A26" s="176"/>
      <c r="B26" s="176"/>
      <c r="C26" s="176"/>
      <c r="D26" s="176"/>
      <c r="E26" s="169" t="s">
        <v>10</v>
      </c>
      <c r="F26" s="170">
        <v>74532970</v>
      </c>
      <c r="G26" s="170">
        <v>0</v>
      </c>
      <c r="H26" s="170">
        <v>0</v>
      </c>
      <c r="I26" s="170">
        <v>74532970</v>
      </c>
    </row>
    <row r="27" spans="1:9">
      <c r="A27" s="177"/>
      <c r="B27" s="177"/>
      <c r="C27" s="177"/>
      <c r="D27" s="177"/>
      <c r="E27" s="171" t="s">
        <v>11</v>
      </c>
      <c r="F27" s="172">
        <v>30</v>
      </c>
      <c r="G27" s="172">
        <v>0</v>
      </c>
      <c r="H27" s="172">
        <v>0</v>
      </c>
      <c r="I27" s="172">
        <v>30</v>
      </c>
    </row>
    <row r="28" spans="1:9">
      <c r="A28" s="164" t="s">
        <v>220</v>
      </c>
      <c r="B28" s="164" t="s">
        <v>221</v>
      </c>
      <c r="C28" s="164" t="s">
        <v>13</v>
      </c>
      <c r="D28" s="164" t="s">
        <v>12</v>
      </c>
      <c r="E28" s="169" t="s">
        <v>9</v>
      </c>
      <c r="F28" s="170">
        <v>1000896000</v>
      </c>
      <c r="G28" s="170">
        <v>0</v>
      </c>
      <c r="H28" s="170">
        <v>0</v>
      </c>
      <c r="I28" s="170">
        <v>1000896000</v>
      </c>
    </row>
    <row r="29" spans="1:9">
      <c r="A29" s="176"/>
      <c r="B29" s="176"/>
      <c r="C29" s="176"/>
      <c r="D29" s="176"/>
      <c r="E29" s="169" t="s">
        <v>10</v>
      </c>
      <c r="F29" s="170">
        <v>1000892840</v>
      </c>
      <c r="G29" s="170">
        <v>0</v>
      </c>
      <c r="H29" s="170">
        <v>0</v>
      </c>
      <c r="I29" s="170">
        <v>1000892840</v>
      </c>
    </row>
    <row r="30" spans="1:9">
      <c r="A30" s="177"/>
      <c r="B30" s="177"/>
      <c r="C30" s="177"/>
      <c r="D30" s="177"/>
      <c r="E30" s="169" t="s">
        <v>11</v>
      </c>
      <c r="F30" s="170">
        <v>3160</v>
      </c>
      <c r="G30" s="170">
        <v>0</v>
      </c>
      <c r="H30" s="170">
        <v>0</v>
      </c>
      <c r="I30" s="170">
        <v>3160</v>
      </c>
    </row>
    <row r="31" spans="1:9">
      <c r="A31" s="164" t="s">
        <v>220</v>
      </c>
      <c r="B31" s="164" t="s">
        <v>221</v>
      </c>
      <c r="C31" s="164" t="s">
        <v>14</v>
      </c>
      <c r="D31" s="164" t="s">
        <v>15</v>
      </c>
      <c r="E31" s="169" t="s">
        <v>9</v>
      </c>
      <c r="F31" s="170">
        <v>9600000</v>
      </c>
      <c r="G31" s="170">
        <v>0</v>
      </c>
      <c r="H31" s="170">
        <v>0</v>
      </c>
      <c r="I31" s="170">
        <v>9600000</v>
      </c>
    </row>
    <row r="32" spans="1:9">
      <c r="A32" s="176"/>
      <c r="B32" s="176"/>
      <c r="C32" s="176"/>
      <c r="D32" s="176"/>
      <c r="E32" s="169" t="s">
        <v>10</v>
      </c>
      <c r="F32" s="170">
        <v>9154980</v>
      </c>
      <c r="G32" s="170">
        <v>0</v>
      </c>
      <c r="H32" s="170">
        <v>0</v>
      </c>
      <c r="I32" s="170">
        <v>9154980</v>
      </c>
    </row>
    <row r="33" spans="1:9">
      <c r="A33" s="177"/>
      <c r="B33" s="177"/>
      <c r="C33" s="177"/>
      <c r="D33" s="177"/>
      <c r="E33" s="171" t="s">
        <v>11</v>
      </c>
      <c r="F33" s="172">
        <v>445020</v>
      </c>
      <c r="G33" s="172">
        <v>0</v>
      </c>
      <c r="H33" s="172">
        <v>0</v>
      </c>
      <c r="I33" s="172">
        <v>445020</v>
      </c>
    </row>
    <row r="34" spans="1:9">
      <c r="A34" s="164" t="s">
        <v>220</v>
      </c>
      <c r="B34" s="164" t="s">
        <v>221</v>
      </c>
      <c r="C34" s="164" t="s">
        <v>14</v>
      </c>
      <c r="D34" s="164" t="s">
        <v>16</v>
      </c>
      <c r="E34" s="169" t="s">
        <v>9</v>
      </c>
      <c r="F34" s="170">
        <v>24496000</v>
      </c>
      <c r="G34" s="170">
        <v>0</v>
      </c>
      <c r="H34" s="170">
        <v>0</v>
      </c>
      <c r="I34" s="170">
        <v>24496000</v>
      </c>
    </row>
    <row r="35" spans="1:9">
      <c r="A35" s="176"/>
      <c r="B35" s="176"/>
      <c r="C35" s="176"/>
      <c r="D35" s="176"/>
      <c r="E35" s="169" t="s">
        <v>10</v>
      </c>
      <c r="F35" s="170">
        <v>24496000</v>
      </c>
      <c r="G35" s="170">
        <v>0</v>
      </c>
      <c r="H35" s="170">
        <v>0</v>
      </c>
      <c r="I35" s="170">
        <v>24496000</v>
      </c>
    </row>
    <row r="36" spans="1:9">
      <c r="A36" s="177"/>
      <c r="B36" s="177"/>
      <c r="C36" s="177"/>
      <c r="D36" s="177"/>
      <c r="E36" s="169" t="s">
        <v>11</v>
      </c>
      <c r="F36" s="170">
        <v>0</v>
      </c>
      <c r="G36" s="170">
        <v>0</v>
      </c>
      <c r="H36" s="170">
        <v>0</v>
      </c>
      <c r="I36" s="170">
        <v>0</v>
      </c>
    </row>
    <row r="37" spans="1:9">
      <c r="A37" s="164" t="s">
        <v>220</v>
      </c>
      <c r="B37" s="164" t="s">
        <v>221</v>
      </c>
      <c r="C37" s="164" t="s">
        <v>14</v>
      </c>
      <c r="D37" s="164" t="s">
        <v>17</v>
      </c>
      <c r="E37" s="169" t="s">
        <v>9</v>
      </c>
      <c r="F37" s="170">
        <v>4000000</v>
      </c>
      <c r="G37" s="170">
        <v>0</v>
      </c>
      <c r="H37" s="170">
        <v>0</v>
      </c>
      <c r="I37" s="170">
        <v>4000000</v>
      </c>
    </row>
    <row r="38" spans="1:9">
      <c r="A38" s="176"/>
      <c r="B38" s="176"/>
      <c r="C38" s="176"/>
      <c r="D38" s="176"/>
      <c r="E38" s="169" t="s">
        <v>10</v>
      </c>
      <c r="F38" s="170">
        <v>4000000</v>
      </c>
      <c r="G38" s="170">
        <v>0</v>
      </c>
      <c r="H38" s="170">
        <v>0</v>
      </c>
      <c r="I38" s="170">
        <v>4000000</v>
      </c>
    </row>
    <row r="39" spans="1:9">
      <c r="A39" s="177"/>
      <c r="B39" s="177"/>
      <c r="C39" s="177"/>
      <c r="D39" s="177"/>
      <c r="E39" s="171" t="s">
        <v>11</v>
      </c>
      <c r="F39" s="172">
        <v>0</v>
      </c>
      <c r="G39" s="172">
        <v>0</v>
      </c>
      <c r="H39" s="172">
        <v>0</v>
      </c>
      <c r="I39" s="172">
        <v>0</v>
      </c>
    </row>
    <row r="40" spans="1:9">
      <c r="A40" s="164" t="s">
        <v>220</v>
      </c>
      <c r="B40" s="164" t="s">
        <v>221</v>
      </c>
      <c r="C40" s="164" t="s">
        <v>14</v>
      </c>
      <c r="D40" s="164" t="s">
        <v>18</v>
      </c>
      <c r="E40" s="169" t="s">
        <v>9</v>
      </c>
      <c r="F40" s="170">
        <v>3450000</v>
      </c>
      <c r="G40" s="170">
        <v>0</v>
      </c>
      <c r="H40" s="170">
        <v>0</v>
      </c>
      <c r="I40" s="170">
        <v>3450000</v>
      </c>
    </row>
    <row r="41" spans="1:9">
      <c r="A41" s="176"/>
      <c r="B41" s="176"/>
      <c r="C41" s="176"/>
      <c r="D41" s="176"/>
      <c r="E41" s="169" t="s">
        <v>10</v>
      </c>
      <c r="F41" s="170">
        <v>3450000</v>
      </c>
      <c r="G41" s="170">
        <v>0</v>
      </c>
      <c r="H41" s="170">
        <v>0</v>
      </c>
      <c r="I41" s="170">
        <v>3450000</v>
      </c>
    </row>
    <row r="42" spans="1:9">
      <c r="A42" s="177"/>
      <c r="B42" s="177"/>
      <c r="C42" s="177"/>
      <c r="D42" s="177"/>
      <c r="E42" s="169" t="s">
        <v>11</v>
      </c>
      <c r="F42" s="170">
        <v>0</v>
      </c>
      <c r="G42" s="170">
        <v>0</v>
      </c>
      <c r="H42" s="170">
        <v>0</v>
      </c>
      <c r="I42" s="170">
        <v>0</v>
      </c>
    </row>
    <row r="43" spans="1:9">
      <c r="A43" s="164" t="s">
        <v>220</v>
      </c>
      <c r="B43" s="164" t="s">
        <v>221</v>
      </c>
      <c r="C43" s="164" t="s">
        <v>14</v>
      </c>
      <c r="D43" s="164" t="s">
        <v>19</v>
      </c>
      <c r="E43" s="169" t="s">
        <v>9</v>
      </c>
      <c r="F43" s="170">
        <v>1813000</v>
      </c>
      <c r="G43" s="170">
        <v>0</v>
      </c>
      <c r="H43" s="170">
        <v>0</v>
      </c>
      <c r="I43" s="170">
        <v>1813000</v>
      </c>
    </row>
    <row r="44" spans="1:9">
      <c r="A44" s="176"/>
      <c r="B44" s="176"/>
      <c r="C44" s="176"/>
      <c r="D44" s="176"/>
      <c r="E44" s="169" t="s">
        <v>10</v>
      </c>
      <c r="F44" s="170">
        <v>1813000</v>
      </c>
      <c r="G44" s="170">
        <v>0</v>
      </c>
      <c r="H44" s="170">
        <v>0</v>
      </c>
      <c r="I44" s="170">
        <v>1813000</v>
      </c>
    </row>
    <row r="45" spans="1:9">
      <c r="A45" s="177"/>
      <c r="B45" s="177"/>
      <c r="C45" s="177"/>
      <c r="D45" s="177"/>
      <c r="E45" s="171" t="s">
        <v>11</v>
      </c>
      <c r="F45" s="172">
        <v>0</v>
      </c>
      <c r="G45" s="172">
        <v>0</v>
      </c>
      <c r="H45" s="172">
        <v>0</v>
      </c>
      <c r="I45" s="172">
        <v>0</v>
      </c>
    </row>
    <row r="46" spans="1:9">
      <c r="A46" s="164" t="s">
        <v>220</v>
      </c>
      <c r="B46" s="164" t="s">
        <v>221</v>
      </c>
      <c r="C46" s="164" t="s">
        <v>14</v>
      </c>
      <c r="D46" s="164" t="s">
        <v>12</v>
      </c>
      <c r="E46" s="169" t="s">
        <v>9</v>
      </c>
      <c r="F46" s="170">
        <v>43359000</v>
      </c>
      <c r="G46" s="170">
        <v>0</v>
      </c>
      <c r="H46" s="170">
        <v>0</v>
      </c>
      <c r="I46" s="170">
        <v>43359000</v>
      </c>
    </row>
    <row r="47" spans="1:9">
      <c r="A47" s="176"/>
      <c r="B47" s="176"/>
      <c r="C47" s="176"/>
      <c r="D47" s="176"/>
      <c r="E47" s="169" t="s">
        <v>10</v>
      </c>
      <c r="F47" s="170">
        <v>42913980</v>
      </c>
      <c r="G47" s="170">
        <v>0</v>
      </c>
      <c r="H47" s="170">
        <v>0</v>
      </c>
      <c r="I47" s="170">
        <v>42913980</v>
      </c>
    </row>
    <row r="48" spans="1:9">
      <c r="A48" s="177"/>
      <c r="B48" s="177"/>
      <c r="C48" s="177"/>
      <c r="D48" s="177"/>
      <c r="E48" s="169" t="s">
        <v>11</v>
      </c>
      <c r="F48" s="170">
        <v>445020</v>
      </c>
      <c r="G48" s="170">
        <v>0</v>
      </c>
      <c r="H48" s="170">
        <v>0</v>
      </c>
      <c r="I48" s="170">
        <v>445020</v>
      </c>
    </row>
    <row r="49" spans="1:9">
      <c r="A49" s="164" t="s">
        <v>220</v>
      </c>
      <c r="B49" s="164" t="s">
        <v>221</v>
      </c>
      <c r="C49" s="164" t="s">
        <v>20</v>
      </c>
      <c r="D49" s="164" t="s">
        <v>21</v>
      </c>
      <c r="E49" s="169" t="s">
        <v>9</v>
      </c>
      <c r="F49" s="170">
        <v>1808000</v>
      </c>
      <c r="G49" s="170">
        <v>0</v>
      </c>
      <c r="H49" s="170">
        <v>0</v>
      </c>
      <c r="I49" s="170">
        <v>1808000</v>
      </c>
    </row>
    <row r="50" spans="1:9">
      <c r="A50" s="176"/>
      <c r="B50" s="176"/>
      <c r="C50" s="176"/>
      <c r="D50" s="176"/>
      <c r="E50" s="169" t="s">
        <v>10</v>
      </c>
      <c r="F50" s="170">
        <v>1728350</v>
      </c>
      <c r="G50" s="170">
        <v>0</v>
      </c>
      <c r="H50" s="170">
        <v>0</v>
      </c>
      <c r="I50" s="170">
        <v>1728350</v>
      </c>
    </row>
    <row r="51" spans="1:9">
      <c r="A51" s="177"/>
      <c r="B51" s="177"/>
      <c r="C51" s="177"/>
      <c r="D51" s="177"/>
      <c r="E51" s="171" t="s">
        <v>11</v>
      </c>
      <c r="F51" s="172">
        <v>79650</v>
      </c>
      <c r="G51" s="172">
        <v>0</v>
      </c>
      <c r="H51" s="172">
        <v>0</v>
      </c>
      <c r="I51" s="172">
        <v>79650</v>
      </c>
    </row>
    <row r="52" spans="1:9">
      <c r="A52" s="164" t="s">
        <v>220</v>
      </c>
      <c r="B52" s="164" t="s">
        <v>221</v>
      </c>
      <c r="C52" s="164" t="s">
        <v>20</v>
      </c>
      <c r="D52" s="164" t="s">
        <v>20</v>
      </c>
      <c r="E52" s="169" t="s">
        <v>9</v>
      </c>
      <c r="F52" s="170">
        <v>52176000</v>
      </c>
      <c r="G52" s="170">
        <v>0</v>
      </c>
      <c r="H52" s="170">
        <v>0</v>
      </c>
      <c r="I52" s="170">
        <v>52176000</v>
      </c>
    </row>
    <row r="53" spans="1:9">
      <c r="A53" s="176"/>
      <c r="B53" s="176"/>
      <c r="C53" s="176"/>
      <c r="D53" s="176"/>
      <c r="E53" s="169" t="s">
        <v>10</v>
      </c>
      <c r="F53" s="170">
        <v>50479300</v>
      </c>
      <c r="G53" s="170">
        <v>0</v>
      </c>
      <c r="H53" s="170">
        <v>0</v>
      </c>
      <c r="I53" s="170">
        <v>50479300</v>
      </c>
    </row>
    <row r="54" spans="1:9">
      <c r="A54" s="177"/>
      <c r="B54" s="177"/>
      <c r="C54" s="177"/>
      <c r="D54" s="177"/>
      <c r="E54" s="169" t="s">
        <v>11</v>
      </c>
      <c r="F54" s="170">
        <v>1696700</v>
      </c>
      <c r="G54" s="170">
        <v>0</v>
      </c>
      <c r="H54" s="170">
        <v>0</v>
      </c>
      <c r="I54" s="170">
        <v>1696700</v>
      </c>
    </row>
    <row r="55" spans="1:9">
      <c r="A55" s="164" t="s">
        <v>220</v>
      </c>
      <c r="B55" s="164" t="s">
        <v>221</v>
      </c>
      <c r="C55" s="164" t="s">
        <v>20</v>
      </c>
      <c r="D55" s="164" t="s">
        <v>22</v>
      </c>
      <c r="E55" s="169" t="s">
        <v>9</v>
      </c>
      <c r="F55" s="170">
        <v>877000</v>
      </c>
      <c r="G55" s="170">
        <v>0</v>
      </c>
      <c r="H55" s="170">
        <v>0</v>
      </c>
      <c r="I55" s="170">
        <v>877000</v>
      </c>
    </row>
    <row r="56" spans="1:9">
      <c r="A56" s="176"/>
      <c r="B56" s="176"/>
      <c r="C56" s="176"/>
      <c r="D56" s="176"/>
      <c r="E56" s="169" t="s">
        <v>10</v>
      </c>
      <c r="F56" s="170">
        <v>850480</v>
      </c>
      <c r="G56" s="170">
        <v>0</v>
      </c>
      <c r="H56" s="170">
        <v>0</v>
      </c>
      <c r="I56" s="170">
        <v>850480</v>
      </c>
    </row>
    <row r="57" spans="1:9">
      <c r="A57" s="177"/>
      <c r="B57" s="177"/>
      <c r="C57" s="177"/>
      <c r="D57" s="177"/>
      <c r="E57" s="171" t="s">
        <v>11</v>
      </c>
      <c r="F57" s="172">
        <v>26520</v>
      </c>
      <c r="G57" s="172">
        <v>0</v>
      </c>
      <c r="H57" s="172">
        <v>0</v>
      </c>
      <c r="I57" s="172">
        <v>26520</v>
      </c>
    </row>
    <row r="58" spans="1:9">
      <c r="A58" s="164" t="s">
        <v>220</v>
      </c>
      <c r="B58" s="164" t="s">
        <v>221</v>
      </c>
      <c r="C58" s="164" t="s">
        <v>20</v>
      </c>
      <c r="D58" s="164" t="s">
        <v>23</v>
      </c>
      <c r="E58" s="169" t="s">
        <v>9</v>
      </c>
      <c r="F58" s="170">
        <v>5303000</v>
      </c>
      <c r="G58" s="170">
        <v>0</v>
      </c>
      <c r="H58" s="170">
        <v>0</v>
      </c>
      <c r="I58" s="170">
        <v>5303000</v>
      </c>
    </row>
    <row r="59" spans="1:9">
      <c r="A59" s="176"/>
      <c r="B59" s="176"/>
      <c r="C59" s="176"/>
      <c r="D59" s="176"/>
      <c r="E59" s="169" t="s">
        <v>10</v>
      </c>
      <c r="F59" s="170">
        <v>5159470</v>
      </c>
      <c r="G59" s="170">
        <v>0</v>
      </c>
      <c r="H59" s="170">
        <v>0</v>
      </c>
      <c r="I59" s="170">
        <v>5159470</v>
      </c>
    </row>
    <row r="60" spans="1:9">
      <c r="A60" s="177"/>
      <c r="B60" s="177"/>
      <c r="C60" s="177"/>
      <c r="D60" s="177"/>
      <c r="E60" s="169" t="s">
        <v>11</v>
      </c>
      <c r="F60" s="170">
        <v>143530</v>
      </c>
      <c r="G60" s="170">
        <v>0</v>
      </c>
      <c r="H60" s="170">
        <v>0</v>
      </c>
      <c r="I60" s="170">
        <v>143530</v>
      </c>
    </row>
    <row r="61" spans="1:9">
      <c r="A61" s="164" t="s">
        <v>220</v>
      </c>
      <c r="B61" s="164" t="s">
        <v>221</v>
      </c>
      <c r="C61" s="164" t="s">
        <v>20</v>
      </c>
      <c r="D61" s="164" t="s">
        <v>24</v>
      </c>
      <c r="E61" s="169" t="s">
        <v>9</v>
      </c>
      <c r="F61" s="170">
        <v>653000</v>
      </c>
      <c r="G61" s="170">
        <v>0</v>
      </c>
      <c r="H61" s="170">
        <v>0</v>
      </c>
      <c r="I61" s="170">
        <v>653000</v>
      </c>
    </row>
    <row r="62" spans="1:9">
      <c r="A62" s="176"/>
      <c r="B62" s="176"/>
      <c r="C62" s="176"/>
      <c r="D62" s="176"/>
      <c r="E62" s="169" t="s">
        <v>10</v>
      </c>
      <c r="F62" s="170">
        <v>633240</v>
      </c>
      <c r="G62" s="170">
        <v>0</v>
      </c>
      <c r="H62" s="170">
        <v>0</v>
      </c>
      <c r="I62" s="170">
        <v>633240</v>
      </c>
    </row>
    <row r="63" spans="1:9">
      <c r="A63" s="177"/>
      <c r="B63" s="177"/>
      <c r="C63" s="177"/>
      <c r="D63" s="177"/>
      <c r="E63" s="171" t="s">
        <v>11</v>
      </c>
      <c r="F63" s="172">
        <v>19760</v>
      </c>
      <c r="G63" s="172">
        <v>0</v>
      </c>
      <c r="H63" s="172">
        <v>0</v>
      </c>
      <c r="I63" s="172">
        <v>19760</v>
      </c>
    </row>
    <row r="64" spans="1:9">
      <c r="A64" s="164" t="s">
        <v>220</v>
      </c>
      <c r="B64" s="164" t="s">
        <v>221</v>
      </c>
      <c r="C64" s="164" t="s">
        <v>20</v>
      </c>
      <c r="D64" s="164" t="s">
        <v>12</v>
      </c>
      <c r="E64" s="169" t="s">
        <v>9</v>
      </c>
      <c r="F64" s="170">
        <v>60817000</v>
      </c>
      <c r="G64" s="170">
        <v>0</v>
      </c>
      <c r="H64" s="170">
        <v>0</v>
      </c>
      <c r="I64" s="170">
        <v>60817000</v>
      </c>
    </row>
    <row r="65" spans="1:9">
      <c r="A65" s="176"/>
      <c r="B65" s="176"/>
      <c r="C65" s="176"/>
      <c r="D65" s="176"/>
      <c r="E65" s="169" t="s">
        <v>10</v>
      </c>
      <c r="F65" s="170">
        <v>58850840</v>
      </c>
      <c r="G65" s="170">
        <v>0</v>
      </c>
      <c r="H65" s="170">
        <v>0</v>
      </c>
      <c r="I65" s="170">
        <v>58850840</v>
      </c>
    </row>
    <row r="66" spans="1:9">
      <c r="A66" s="177"/>
      <c r="B66" s="177"/>
      <c r="C66" s="177"/>
      <c r="D66" s="177"/>
      <c r="E66" s="169" t="s">
        <v>11</v>
      </c>
      <c r="F66" s="170">
        <v>1966160</v>
      </c>
      <c r="G66" s="170">
        <v>0</v>
      </c>
      <c r="H66" s="170">
        <v>0</v>
      </c>
      <c r="I66" s="170">
        <v>1966160</v>
      </c>
    </row>
    <row r="67" spans="1:9">
      <c r="A67" s="164" t="s">
        <v>220</v>
      </c>
      <c r="B67" s="164" t="s">
        <v>221</v>
      </c>
      <c r="C67" s="164" t="s">
        <v>25</v>
      </c>
      <c r="D67" s="164" t="s">
        <v>26</v>
      </c>
      <c r="E67" s="169" t="s">
        <v>9</v>
      </c>
      <c r="F67" s="170">
        <v>4468000</v>
      </c>
      <c r="G67" s="170">
        <v>0</v>
      </c>
      <c r="H67" s="170">
        <v>0</v>
      </c>
      <c r="I67" s="170">
        <v>4468000</v>
      </c>
    </row>
    <row r="68" spans="1:9">
      <c r="A68" s="176"/>
      <c r="B68" s="176"/>
      <c r="C68" s="176"/>
      <c r="D68" s="176"/>
      <c r="E68" s="169" t="s">
        <v>10</v>
      </c>
      <c r="F68" s="170">
        <v>4468000</v>
      </c>
      <c r="G68" s="170">
        <v>0</v>
      </c>
      <c r="H68" s="170">
        <v>0</v>
      </c>
      <c r="I68" s="170">
        <v>4468000</v>
      </c>
    </row>
    <row r="69" spans="1:9">
      <c r="A69" s="177"/>
      <c r="B69" s="177"/>
      <c r="C69" s="177"/>
      <c r="D69" s="177"/>
      <c r="E69" s="171" t="s">
        <v>11</v>
      </c>
      <c r="F69" s="172">
        <v>0</v>
      </c>
      <c r="G69" s="172">
        <v>0</v>
      </c>
      <c r="H69" s="172">
        <v>0</v>
      </c>
      <c r="I69" s="172">
        <v>0</v>
      </c>
    </row>
    <row r="70" spans="1:9">
      <c r="A70" s="164" t="s">
        <v>220</v>
      </c>
      <c r="B70" s="164" t="s">
        <v>221</v>
      </c>
      <c r="C70" s="164" t="s">
        <v>25</v>
      </c>
      <c r="D70" s="164" t="s">
        <v>12</v>
      </c>
      <c r="E70" s="169" t="s">
        <v>9</v>
      </c>
      <c r="F70" s="170">
        <v>4468000</v>
      </c>
      <c r="G70" s="170">
        <v>0</v>
      </c>
      <c r="H70" s="170">
        <v>0</v>
      </c>
      <c r="I70" s="170">
        <v>4468000</v>
      </c>
    </row>
    <row r="71" spans="1:9">
      <c r="A71" s="176"/>
      <c r="B71" s="176"/>
      <c r="C71" s="176"/>
      <c r="D71" s="176"/>
      <c r="E71" s="169" t="s">
        <v>10</v>
      </c>
      <c r="F71" s="170">
        <v>4468000</v>
      </c>
      <c r="G71" s="170">
        <v>0</v>
      </c>
      <c r="H71" s="170">
        <v>0</v>
      </c>
      <c r="I71" s="170">
        <v>4468000</v>
      </c>
    </row>
    <row r="72" spans="1:9">
      <c r="A72" s="177"/>
      <c r="B72" s="177"/>
      <c r="C72" s="177"/>
      <c r="D72" s="177"/>
      <c r="E72" s="169" t="s">
        <v>11</v>
      </c>
      <c r="F72" s="170">
        <v>0</v>
      </c>
      <c r="G72" s="170">
        <v>0</v>
      </c>
      <c r="H72" s="170">
        <v>0</v>
      </c>
      <c r="I72" s="170">
        <v>0</v>
      </c>
    </row>
    <row r="73" spans="1:9">
      <c r="A73" s="164" t="s">
        <v>220</v>
      </c>
      <c r="B73" s="164" t="s">
        <v>221</v>
      </c>
      <c r="C73" s="164" t="s">
        <v>14</v>
      </c>
      <c r="D73" s="164" t="s">
        <v>27</v>
      </c>
      <c r="E73" s="169" t="s">
        <v>9</v>
      </c>
      <c r="F73" s="170">
        <v>19000000</v>
      </c>
      <c r="G73" s="170">
        <v>0</v>
      </c>
      <c r="H73" s="170">
        <v>0</v>
      </c>
      <c r="I73" s="170">
        <v>19000000</v>
      </c>
    </row>
    <row r="74" spans="1:9">
      <c r="A74" s="176"/>
      <c r="B74" s="176"/>
      <c r="C74" s="176"/>
      <c r="D74" s="176"/>
      <c r="E74" s="169" t="s">
        <v>10</v>
      </c>
      <c r="F74" s="170">
        <v>19000000</v>
      </c>
      <c r="G74" s="170">
        <v>0</v>
      </c>
      <c r="H74" s="170">
        <v>0</v>
      </c>
      <c r="I74" s="170">
        <v>19000000</v>
      </c>
    </row>
    <row r="75" spans="1:9">
      <c r="A75" s="177"/>
      <c r="B75" s="177"/>
      <c r="C75" s="177"/>
      <c r="D75" s="177"/>
      <c r="E75" s="171" t="s">
        <v>11</v>
      </c>
      <c r="F75" s="172">
        <v>0</v>
      </c>
      <c r="G75" s="172">
        <v>0</v>
      </c>
      <c r="H75" s="172">
        <v>0</v>
      </c>
      <c r="I75" s="172">
        <v>0</v>
      </c>
    </row>
    <row r="76" spans="1:9">
      <c r="A76" s="164" t="s">
        <v>220</v>
      </c>
      <c r="B76" s="164" t="s">
        <v>221</v>
      </c>
      <c r="C76" s="164" t="s">
        <v>14</v>
      </c>
      <c r="D76" s="164" t="s">
        <v>28</v>
      </c>
      <c r="E76" s="169" t="s">
        <v>9</v>
      </c>
      <c r="F76" s="170">
        <v>3600000</v>
      </c>
      <c r="G76" s="170">
        <v>0</v>
      </c>
      <c r="H76" s="170">
        <v>0</v>
      </c>
      <c r="I76" s="170">
        <v>3600000</v>
      </c>
    </row>
    <row r="77" spans="1:9">
      <c r="A77" s="176"/>
      <c r="B77" s="176"/>
      <c r="C77" s="176"/>
      <c r="D77" s="176"/>
      <c r="E77" s="169" t="s">
        <v>10</v>
      </c>
      <c r="F77" s="170">
        <v>3600000</v>
      </c>
      <c r="G77" s="170">
        <v>0</v>
      </c>
      <c r="H77" s="170">
        <v>0</v>
      </c>
      <c r="I77" s="170">
        <v>3600000</v>
      </c>
    </row>
    <row r="78" spans="1:9">
      <c r="A78" s="177"/>
      <c r="B78" s="177"/>
      <c r="C78" s="177"/>
      <c r="D78" s="177"/>
      <c r="E78" s="169" t="s">
        <v>11</v>
      </c>
      <c r="F78" s="170">
        <v>0</v>
      </c>
      <c r="G78" s="170">
        <v>0</v>
      </c>
      <c r="H78" s="170">
        <v>0</v>
      </c>
      <c r="I78" s="170">
        <v>0</v>
      </c>
    </row>
    <row r="79" spans="1:9">
      <c r="A79" s="164" t="s">
        <v>220</v>
      </c>
      <c r="B79" s="164" t="s">
        <v>221</v>
      </c>
      <c r="C79" s="164" t="s">
        <v>14</v>
      </c>
      <c r="D79" s="164" t="s">
        <v>12</v>
      </c>
      <c r="E79" s="169" t="s">
        <v>9</v>
      </c>
      <c r="F79" s="170">
        <v>22600000</v>
      </c>
      <c r="G79" s="170">
        <v>0</v>
      </c>
      <c r="H79" s="170">
        <v>0</v>
      </c>
      <c r="I79" s="170">
        <v>22600000</v>
      </c>
    </row>
    <row r="80" spans="1:9">
      <c r="A80" s="176"/>
      <c r="B80" s="176"/>
      <c r="C80" s="176"/>
      <c r="D80" s="176"/>
      <c r="E80" s="169" t="s">
        <v>10</v>
      </c>
      <c r="F80" s="170">
        <v>22600000</v>
      </c>
      <c r="G80" s="170">
        <v>0</v>
      </c>
      <c r="H80" s="170">
        <v>0</v>
      </c>
      <c r="I80" s="170">
        <v>22600000</v>
      </c>
    </row>
    <row r="81" spans="1:9">
      <c r="A81" s="177"/>
      <c r="B81" s="177"/>
      <c r="C81" s="177"/>
      <c r="D81" s="177"/>
      <c r="E81" s="171" t="s">
        <v>11</v>
      </c>
      <c r="F81" s="172">
        <v>0</v>
      </c>
      <c r="G81" s="172">
        <v>0</v>
      </c>
      <c r="H81" s="172">
        <v>0</v>
      </c>
      <c r="I81" s="172">
        <v>0</v>
      </c>
    </row>
    <row r="82" spans="1:9">
      <c r="A82" s="164" t="s">
        <v>220</v>
      </c>
      <c r="B82" s="164" t="s">
        <v>221</v>
      </c>
      <c r="C82" s="164" t="s">
        <v>12</v>
      </c>
      <c r="D82" s="164" t="s">
        <v>12</v>
      </c>
      <c r="E82" s="169" t="s">
        <v>9</v>
      </c>
      <c r="F82" s="170">
        <v>1132140000</v>
      </c>
      <c r="G82" s="170">
        <v>0</v>
      </c>
      <c r="H82" s="170">
        <v>0</v>
      </c>
      <c r="I82" s="170">
        <v>1132140000</v>
      </c>
    </row>
    <row r="83" spans="1:9">
      <c r="A83" s="176"/>
      <c r="B83" s="176"/>
      <c r="C83" s="176"/>
      <c r="D83" s="176"/>
      <c r="E83" s="169" t="s">
        <v>10</v>
      </c>
      <c r="F83" s="170">
        <v>1129725660</v>
      </c>
      <c r="G83" s="170">
        <v>0</v>
      </c>
      <c r="H83" s="170">
        <v>0</v>
      </c>
      <c r="I83" s="170">
        <v>1129725660</v>
      </c>
    </row>
    <row r="84" spans="1:9">
      <c r="A84" s="177"/>
      <c r="B84" s="177"/>
      <c r="C84" s="177"/>
      <c r="D84" s="177"/>
      <c r="E84" s="169" t="s">
        <v>11</v>
      </c>
      <c r="F84" s="170">
        <v>2414340</v>
      </c>
      <c r="G84" s="170">
        <v>0</v>
      </c>
      <c r="H84" s="170">
        <v>0</v>
      </c>
      <c r="I84" s="170">
        <v>2414340</v>
      </c>
    </row>
    <row r="85" spans="1:9">
      <c r="A85" s="164" t="s">
        <v>220</v>
      </c>
      <c r="B85" s="164" t="s">
        <v>226</v>
      </c>
      <c r="C85" s="164" t="s">
        <v>227</v>
      </c>
      <c r="D85" s="164" t="s">
        <v>228</v>
      </c>
      <c r="E85" s="169" t="s">
        <v>9</v>
      </c>
      <c r="F85" s="170">
        <v>2000000</v>
      </c>
      <c r="G85" s="170">
        <v>0</v>
      </c>
      <c r="H85" s="170">
        <v>0</v>
      </c>
      <c r="I85" s="170">
        <v>2000000</v>
      </c>
    </row>
    <row r="86" spans="1:9">
      <c r="A86" s="176"/>
      <c r="B86" s="176"/>
      <c r="C86" s="176"/>
      <c r="D86" s="176"/>
      <c r="E86" s="169" t="s">
        <v>10</v>
      </c>
      <c r="F86" s="170">
        <v>2000000</v>
      </c>
      <c r="G86" s="170">
        <v>0</v>
      </c>
      <c r="H86" s="170">
        <v>0</v>
      </c>
      <c r="I86" s="170">
        <v>2000000</v>
      </c>
    </row>
    <row r="87" spans="1:9">
      <c r="A87" s="177"/>
      <c r="B87" s="177"/>
      <c r="C87" s="177"/>
      <c r="D87" s="177"/>
      <c r="E87" s="171" t="s">
        <v>11</v>
      </c>
      <c r="F87" s="172">
        <v>0</v>
      </c>
      <c r="G87" s="172">
        <v>0</v>
      </c>
      <c r="H87" s="172">
        <v>0</v>
      </c>
      <c r="I87" s="172">
        <v>0</v>
      </c>
    </row>
    <row r="88" spans="1:9">
      <c r="A88" s="164" t="s">
        <v>220</v>
      </c>
      <c r="B88" s="164" t="s">
        <v>226</v>
      </c>
      <c r="C88" s="164" t="s">
        <v>227</v>
      </c>
      <c r="D88" s="164" t="s">
        <v>229</v>
      </c>
      <c r="E88" s="169" t="s">
        <v>9</v>
      </c>
      <c r="F88" s="170">
        <v>9673000</v>
      </c>
      <c r="G88" s="170">
        <v>0</v>
      </c>
      <c r="H88" s="170">
        <v>0</v>
      </c>
      <c r="I88" s="170">
        <v>9673000</v>
      </c>
    </row>
    <row r="89" spans="1:9">
      <c r="A89" s="176"/>
      <c r="B89" s="176"/>
      <c r="C89" s="176"/>
      <c r="D89" s="176"/>
      <c r="E89" s="169" t="s">
        <v>10</v>
      </c>
      <c r="F89" s="170">
        <v>9423500</v>
      </c>
      <c r="G89" s="170">
        <v>0</v>
      </c>
      <c r="H89" s="170">
        <v>0</v>
      </c>
      <c r="I89" s="170">
        <v>9423500</v>
      </c>
    </row>
    <row r="90" spans="1:9">
      <c r="A90" s="177"/>
      <c r="B90" s="177"/>
      <c r="C90" s="177"/>
      <c r="D90" s="177"/>
      <c r="E90" s="169" t="s">
        <v>11</v>
      </c>
      <c r="F90" s="170">
        <v>249500</v>
      </c>
      <c r="G90" s="170">
        <v>0</v>
      </c>
      <c r="H90" s="170">
        <v>0</v>
      </c>
      <c r="I90" s="170">
        <v>249500</v>
      </c>
    </row>
    <row r="91" spans="1:9">
      <c r="A91" s="164" t="s">
        <v>220</v>
      </c>
      <c r="B91" s="164" t="s">
        <v>226</v>
      </c>
      <c r="C91" s="164" t="s">
        <v>227</v>
      </c>
      <c r="D91" s="164" t="s">
        <v>230</v>
      </c>
      <c r="E91" s="169" t="s">
        <v>9</v>
      </c>
      <c r="F91" s="170">
        <v>3180000</v>
      </c>
      <c r="G91" s="170">
        <v>0</v>
      </c>
      <c r="H91" s="170">
        <v>0</v>
      </c>
      <c r="I91" s="170">
        <v>3180000</v>
      </c>
    </row>
    <row r="92" spans="1:9">
      <c r="A92" s="176"/>
      <c r="B92" s="176"/>
      <c r="C92" s="176"/>
      <c r="D92" s="176"/>
      <c r="E92" s="169" t="s">
        <v>10</v>
      </c>
      <c r="F92" s="170">
        <v>3090000</v>
      </c>
      <c r="G92" s="170">
        <v>0</v>
      </c>
      <c r="H92" s="170">
        <v>0</v>
      </c>
      <c r="I92" s="170">
        <v>3090000</v>
      </c>
    </row>
    <row r="93" spans="1:9">
      <c r="A93" s="177"/>
      <c r="B93" s="177"/>
      <c r="C93" s="177"/>
      <c r="D93" s="177"/>
      <c r="E93" s="171" t="s">
        <v>11</v>
      </c>
      <c r="F93" s="172">
        <v>90000</v>
      </c>
      <c r="G93" s="172">
        <v>0</v>
      </c>
      <c r="H93" s="172">
        <v>0</v>
      </c>
      <c r="I93" s="172">
        <v>90000</v>
      </c>
    </row>
    <row r="94" spans="1:9">
      <c r="A94" s="164" t="s">
        <v>220</v>
      </c>
      <c r="B94" s="164" t="s">
        <v>226</v>
      </c>
      <c r="C94" s="164" t="s">
        <v>227</v>
      </c>
      <c r="D94" s="164" t="s">
        <v>231</v>
      </c>
      <c r="E94" s="169" t="s">
        <v>9</v>
      </c>
      <c r="F94" s="170">
        <v>2544000</v>
      </c>
      <c r="G94" s="170">
        <v>0</v>
      </c>
      <c r="H94" s="170">
        <v>0</v>
      </c>
      <c r="I94" s="170">
        <v>2544000</v>
      </c>
    </row>
    <row r="95" spans="1:9">
      <c r="A95" s="176"/>
      <c r="B95" s="176"/>
      <c r="C95" s="176"/>
      <c r="D95" s="176"/>
      <c r="E95" s="169" t="s">
        <v>10</v>
      </c>
      <c r="F95" s="170">
        <v>2472000</v>
      </c>
      <c r="G95" s="170">
        <v>0</v>
      </c>
      <c r="H95" s="170">
        <v>0</v>
      </c>
      <c r="I95" s="170">
        <v>2472000</v>
      </c>
    </row>
    <row r="96" spans="1:9">
      <c r="A96" s="177"/>
      <c r="B96" s="177"/>
      <c r="C96" s="177"/>
      <c r="D96" s="177"/>
      <c r="E96" s="169" t="s">
        <v>11</v>
      </c>
      <c r="F96" s="170">
        <v>72000</v>
      </c>
      <c r="G96" s="170">
        <v>0</v>
      </c>
      <c r="H96" s="170">
        <v>0</v>
      </c>
      <c r="I96" s="170">
        <v>72000</v>
      </c>
    </row>
    <row r="97" spans="1:9">
      <c r="A97" s="164" t="s">
        <v>220</v>
      </c>
      <c r="B97" s="164" t="s">
        <v>226</v>
      </c>
      <c r="C97" s="164" t="s">
        <v>227</v>
      </c>
      <c r="D97" s="164" t="s">
        <v>232</v>
      </c>
      <c r="E97" s="169" t="s">
        <v>9</v>
      </c>
      <c r="F97" s="170">
        <v>4240000</v>
      </c>
      <c r="G97" s="170">
        <v>0</v>
      </c>
      <c r="H97" s="170">
        <v>0</v>
      </c>
      <c r="I97" s="170">
        <v>4240000</v>
      </c>
    </row>
    <row r="98" spans="1:9">
      <c r="A98" s="176"/>
      <c r="B98" s="176"/>
      <c r="C98" s="176"/>
      <c r="D98" s="176"/>
      <c r="E98" s="169" t="s">
        <v>10</v>
      </c>
      <c r="F98" s="170">
        <v>4120000</v>
      </c>
      <c r="G98" s="170">
        <v>0</v>
      </c>
      <c r="H98" s="170">
        <v>0</v>
      </c>
      <c r="I98" s="170">
        <v>4120000</v>
      </c>
    </row>
    <row r="99" spans="1:9">
      <c r="A99" s="177"/>
      <c r="B99" s="177"/>
      <c r="C99" s="177"/>
      <c r="D99" s="177"/>
      <c r="E99" s="171" t="s">
        <v>11</v>
      </c>
      <c r="F99" s="172">
        <v>120000</v>
      </c>
      <c r="G99" s="172">
        <v>0</v>
      </c>
      <c r="H99" s="172">
        <v>0</v>
      </c>
      <c r="I99" s="172">
        <v>120000</v>
      </c>
    </row>
    <row r="100" spans="1:9">
      <c r="A100" s="164" t="s">
        <v>220</v>
      </c>
      <c r="B100" s="164" t="s">
        <v>226</v>
      </c>
      <c r="C100" s="164" t="s">
        <v>227</v>
      </c>
      <c r="D100" s="164" t="s">
        <v>233</v>
      </c>
      <c r="E100" s="169" t="s">
        <v>9</v>
      </c>
      <c r="F100" s="170">
        <v>2120000</v>
      </c>
      <c r="G100" s="170">
        <v>0</v>
      </c>
      <c r="H100" s="170">
        <v>0</v>
      </c>
      <c r="I100" s="170">
        <v>2120000</v>
      </c>
    </row>
    <row r="101" spans="1:9">
      <c r="A101" s="176"/>
      <c r="B101" s="176"/>
      <c r="C101" s="176"/>
      <c r="D101" s="176"/>
      <c r="E101" s="169" t="s">
        <v>10</v>
      </c>
      <c r="F101" s="170">
        <v>2080000</v>
      </c>
      <c r="G101" s="170">
        <v>0</v>
      </c>
      <c r="H101" s="170">
        <v>0</v>
      </c>
      <c r="I101" s="170">
        <v>2080000</v>
      </c>
    </row>
    <row r="102" spans="1:9">
      <c r="A102" s="177"/>
      <c r="B102" s="177"/>
      <c r="C102" s="177"/>
      <c r="D102" s="177"/>
      <c r="E102" s="169" t="s">
        <v>11</v>
      </c>
      <c r="F102" s="170">
        <v>40000</v>
      </c>
      <c r="G102" s="170">
        <v>0</v>
      </c>
      <c r="H102" s="170">
        <v>0</v>
      </c>
      <c r="I102" s="170">
        <v>40000</v>
      </c>
    </row>
    <row r="103" spans="1:9">
      <c r="A103" s="164" t="s">
        <v>220</v>
      </c>
      <c r="B103" s="164" t="s">
        <v>226</v>
      </c>
      <c r="C103" s="164" t="s">
        <v>227</v>
      </c>
      <c r="D103" s="164" t="s">
        <v>234</v>
      </c>
      <c r="E103" s="169" t="s">
        <v>9</v>
      </c>
      <c r="F103" s="170">
        <v>89850000</v>
      </c>
      <c r="G103" s="170">
        <v>0</v>
      </c>
      <c r="H103" s="170">
        <v>0</v>
      </c>
      <c r="I103" s="170">
        <v>89850000</v>
      </c>
    </row>
    <row r="104" spans="1:9">
      <c r="A104" s="176"/>
      <c r="B104" s="176"/>
      <c r="C104" s="176"/>
      <c r="D104" s="176"/>
      <c r="E104" s="169" t="s">
        <v>10</v>
      </c>
      <c r="F104" s="170">
        <v>89050000</v>
      </c>
      <c r="G104" s="170">
        <v>0</v>
      </c>
      <c r="H104" s="170">
        <v>0</v>
      </c>
      <c r="I104" s="170">
        <v>89050000</v>
      </c>
    </row>
    <row r="105" spans="1:9">
      <c r="A105" s="177"/>
      <c r="B105" s="177"/>
      <c r="C105" s="177"/>
      <c r="D105" s="177"/>
      <c r="E105" s="171" t="s">
        <v>11</v>
      </c>
      <c r="F105" s="172">
        <v>800000</v>
      </c>
      <c r="G105" s="172">
        <v>0</v>
      </c>
      <c r="H105" s="172">
        <v>0</v>
      </c>
      <c r="I105" s="172">
        <v>800000</v>
      </c>
    </row>
    <row r="106" spans="1:9">
      <c r="A106" s="164" t="s">
        <v>220</v>
      </c>
      <c r="B106" s="164" t="s">
        <v>226</v>
      </c>
      <c r="C106" s="164" t="s">
        <v>227</v>
      </c>
      <c r="D106" s="164" t="s">
        <v>235</v>
      </c>
      <c r="E106" s="169" t="s">
        <v>9</v>
      </c>
      <c r="F106" s="170">
        <v>18501000</v>
      </c>
      <c r="G106" s="170">
        <v>0</v>
      </c>
      <c r="H106" s="170">
        <v>0</v>
      </c>
      <c r="I106" s="170">
        <v>18501000</v>
      </c>
    </row>
    <row r="107" spans="1:9">
      <c r="A107" s="176"/>
      <c r="B107" s="176"/>
      <c r="C107" s="176"/>
      <c r="D107" s="176"/>
      <c r="E107" s="169" t="s">
        <v>10</v>
      </c>
      <c r="F107" s="170">
        <v>18501000</v>
      </c>
      <c r="G107" s="170">
        <v>0</v>
      </c>
      <c r="H107" s="170">
        <v>0</v>
      </c>
      <c r="I107" s="170">
        <v>18501000</v>
      </c>
    </row>
    <row r="108" spans="1:9">
      <c r="A108" s="177"/>
      <c r="B108" s="177"/>
      <c r="C108" s="177"/>
      <c r="D108" s="177"/>
      <c r="E108" s="169" t="s">
        <v>11</v>
      </c>
      <c r="F108" s="170">
        <v>0</v>
      </c>
      <c r="G108" s="170">
        <v>0</v>
      </c>
      <c r="H108" s="170">
        <v>0</v>
      </c>
      <c r="I108" s="170">
        <v>0</v>
      </c>
    </row>
    <row r="109" spans="1:9">
      <c r="A109" s="164" t="s">
        <v>220</v>
      </c>
      <c r="B109" s="164" t="s">
        <v>226</v>
      </c>
      <c r="C109" s="164" t="s">
        <v>227</v>
      </c>
      <c r="D109" s="164" t="s">
        <v>236</v>
      </c>
      <c r="E109" s="169" t="s">
        <v>9</v>
      </c>
      <c r="F109" s="170">
        <v>7560000</v>
      </c>
      <c r="G109" s="170">
        <v>0</v>
      </c>
      <c r="H109" s="170">
        <v>0</v>
      </c>
      <c r="I109" s="170">
        <v>7560000</v>
      </c>
    </row>
    <row r="110" spans="1:9">
      <c r="A110" s="176"/>
      <c r="B110" s="176"/>
      <c r="C110" s="176"/>
      <c r="D110" s="176"/>
      <c r="E110" s="169" t="s">
        <v>10</v>
      </c>
      <c r="F110" s="170">
        <v>6311350</v>
      </c>
      <c r="G110" s="170">
        <v>0</v>
      </c>
      <c r="H110" s="170">
        <v>0</v>
      </c>
      <c r="I110" s="170">
        <v>6311350</v>
      </c>
    </row>
    <row r="111" spans="1:9">
      <c r="A111" s="177"/>
      <c r="B111" s="177"/>
      <c r="C111" s="177"/>
      <c r="D111" s="177"/>
      <c r="E111" s="171" t="s">
        <v>11</v>
      </c>
      <c r="F111" s="172">
        <v>1248650</v>
      </c>
      <c r="G111" s="172">
        <v>0</v>
      </c>
      <c r="H111" s="172">
        <v>0</v>
      </c>
      <c r="I111" s="172">
        <v>1248650</v>
      </c>
    </row>
    <row r="112" spans="1:9">
      <c r="A112" s="164" t="s">
        <v>220</v>
      </c>
      <c r="B112" s="164" t="s">
        <v>226</v>
      </c>
      <c r="C112" s="164" t="s">
        <v>227</v>
      </c>
      <c r="D112" s="164" t="s">
        <v>237</v>
      </c>
      <c r="E112" s="169" t="s">
        <v>9</v>
      </c>
      <c r="F112" s="170">
        <v>2172000</v>
      </c>
      <c r="G112" s="170">
        <v>0</v>
      </c>
      <c r="H112" s="170">
        <v>0</v>
      </c>
      <c r="I112" s="170">
        <v>2172000</v>
      </c>
    </row>
    <row r="113" spans="1:9">
      <c r="A113" s="176"/>
      <c r="B113" s="176"/>
      <c r="C113" s="176"/>
      <c r="D113" s="176"/>
      <c r="E113" s="169" t="s">
        <v>10</v>
      </c>
      <c r="F113" s="170">
        <v>2067660</v>
      </c>
      <c r="G113" s="170">
        <v>0</v>
      </c>
      <c r="H113" s="170">
        <v>0</v>
      </c>
      <c r="I113" s="170">
        <v>2067660</v>
      </c>
    </row>
    <row r="114" spans="1:9">
      <c r="A114" s="177"/>
      <c r="B114" s="177"/>
      <c r="C114" s="177"/>
      <c r="D114" s="177"/>
      <c r="E114" s="169" t="s">
        <v>11</v>
      </c>
      <c r="F114" s="170">
        <v>104340</v>
      </c>
      <c r="G114" s="170">
        <v>0</v>
      </c>
      <c r="H114" s="170">
        <v>0</v>
      </c>
      <c r="I114" s="170">
        <v>104340</v>
      </c>
    </row>
    <row r="115" spans="1:9">
      <c r="A115" s="164" t="s">
        <v>220</v>
      </c>
      <c r="B115" s="164" t="s">
        <v>226</v>
      </c>
      <c r="C115" s="164" t="s">
        <v>227</v>
      </c>
      <c r="D115" s="164" t="s">
        <v>238</v>
      </c>
      <c r="E115" s="169" t="s">
        <v>9</v>
      </c>
      <c r="F115" s="170">
        <v>2370000</v>
      </c>
      <c r="G115" s="170">
        <v>0</v>
      </c>
      <c r="H115" s="170">
        <v>0</v>
      </c>
      <c r="I115" s="170">
        <v>2370000</v>
      </c>
    </row>
    <row r="116" spans="1:9">
      <c r="A116" s="176"/>
      <c r="B116" s="176"/>
      <c r="C116" s="176"/>
      <c r="D116" s="176"/>
      <c r="E116" s="169" t="s">
        <v>10</v>
      </c>
      <c r="F116" s="170">
        <v>2282730</v>
      </c>
      <c r="G116" s="170">
        <v>0</v>
      </c>
      <c r="H116" s="170">
        <v>0</v>
      </c>
      <c r="I116" s="170">
        <v>2282730</v>
      </c>
    </row>
    <row r="117" spans="1:9">
      <c r="A117" s="177"/>
      <c r="B117" s="177"/>
      <c r="C117" s="177"/>
      <c r="D117" s="177"/>
      <c r="E117" s="171" t="s">
        <v>11</v>
      </c>
      <c r="F117" s="172">
        <v>87270</v>
      </c>
      <c r="G117" s="172">
        <v>0</v>
      </c>
      <c r="H117" s="172">
        <v>0</v>
      </c>
      <c r="I117" s="172">
        <v>87270</v>
      </c>
    </row>
    <row r="118" spans="1:9">
      <c r="A118" s="164" t="s">
        <v>220</v>
      </c>
      <c r="B118" s="164" t="s">
        <v>226</v>
      </c>
      <c r="C118" s="164" t="s">
        <v>227</v>
      </c>
      <c r="D118" s="164" t="s">
        <v>239</v>
      </c>
      <c r="E118" s="169" t="s">
        <v>9</v>
      </c>
      <c r="F118" s="170">
        <v>20655000</v>
      </c>
      <c r="G118" s="170">
        <v>0</v>
      </c>
      <c r="H118" s="170">
        <v>0</v>
      </c>
      <c r="I118" s="170">
        <v>20655000</v>
      </c>
    </row>
    <row r="119" spans="1:9">
      <c r="A119" s="176"/>
      <c r="B119" s="176"/>
      <c r="C119" s="176"/>
      <c r="D119" s="176"/>
      <c r="E119" s="169" t="s">
        <v>10</v>
      </c>
      <c r="F119" s="170">
        <v>20655000</v>
      </c>
      <c r="G119" s="170">
        <v>0</v>
      </c>
      <c r="H119" s="170">
        <v>0</v>
      </c>
      <c r="I119" s="170">
        <v>20655000</v>
      </c>
    </row>
    <row r="120" spans="1:9">
      <c r="A120" s="177"/>
      <c r="B120" s="177"/>
      <c r="C120" s="177"/>
      <c r="D120" s="177"/>
      <c r="E120" s="169" t="s">
        <v>11</v>
      </c>
      <c r="F120" s="170">
        <v>0</v>
      </c>
      <c r="G120" s="170">
        <v>0</v>
      </c>
      <c r="H120" s="170">
        <v>0</v>
      </c>
      <c r="I120" s="170">
        <v>0</v>
      </c>
    </row>
    <row r="121" spans="1:9">
      <c r="A121" s="164" t="s">
        <v>220</v>
      </c>
      <c r="B121" s="164" t="s">
        <v>226</v>
      </c>
      <c r="C121" s="164" t="s">
        <v>227</v>
      </c>
      <c r="D121" s="164" t="s">
        <v>240</v>
      </c>
      <c r="E121" s="169" t="s">
        <v>9</v>
      </c>
      <c r="F121" s="170">
        <v>5895000</v>
      </c>
      <c r="G121" s="170">
        <v>0</v>
      </c>
      <c r="H121" s="170">
        <v>0</v>
      </c>
      <c r="I121" s="170">
        <v>5895000</v>
      </c>
    </row>
    <row r="122" spans="1:9">
      <c r="A122" s="176"/>
      <c r="B122" s="176"/>
      <c r="C122" s="176"/>
      <c r="D122" s="176"/>
      <c r="E122" s="169" t="s">
        <v>10</v>
      </c>
      <c r="F122" s="170">
        <v>5742900</v>
      </c>
      <c r="G122" s="170">
        <v>0</v>
      </c>
      <c r="H122" s="170">
        <v>0</v>
      </c>
      <c r="I122" s="170">
        <v>5742900</v>
      </c>
    </row>
    <row r="123" spans="1:9">
      <c r="A123" s="177"/>
      <c r="B123" s="177"/>
      <c r="C123" s="177"/>
      <c r="D123" s="177"/>
      <c r="E123" s="171" t="s">
        <v>11</v>
      </c>
      <c r="F123" s="172">
        <v>152100</v>
      </c>
      <c r="G123" s="172">
        <v>0</v>
      </c>
      <c r="H123" s="172">
        <v>0</v>
      </c>
      <c r="I123" s="172">
        <v>152100</v>
      </c>
    </row>
    <row r="124" spans="1:9">
      <c r="A124" s="164" t="s">
        <v>220</v>
      </c>
      <c r="B124" s="164" t="s">
        <v>226</v>
      </c>
      <c r="C124" s="164" t="s">
        <v>227</v>
      </c>
      <c r="D124" s="164" t="s">
        <v>241</v>
      </c>
      <c r="E124" s="169" t="s">
        <v>9</v>
      </c>
      <c r="F124" s="170">
        <v>2213000</v>
      </c>
      <c r="G124" s="170">
        <v>0</v>
      </c>
      <c r="H124" s="170">
        <v>0</v>
      </c>
      <c r="I124" s="170">
        <v>2213000</v>
      </c>
    </row>
    <row r="125" spans="1:9">
      <c r="A125" s="176"/>
      <c r="B125" s="176"/>
      <c r="C125" s="176"/>
      <c r="D125" s="176"/>
      <c r="E125" s="169" t="s">
        <v>10</v>
      </c>
      <c r="F125" s="170">
        <v>2199760</v>
      </c>
      <c r="G125" s="170">
        <v>0</v>
      </c>
      <c r="H125" s="170">
        <v>0</v>
      </c>
      <c r="I125" s="170">
        <v>2199760</v>
      </c>
    </row>
    <row r="126" spans="1:9">
      <c r="A126" s="177"/>
      <c r="B126" s="177"/>
      <c r="C126" s="177"/>
      <c r="D126" s="177"/>
      <c r="E126" s="169" t="s">
        <v>11</v>
      </c>
      <c r="F126" s="170">
        <v>13240</v>
      </c>
      <c r="G126" s="170">
        <v>0</v>
      </c>
      <c r="H126" s="170">
        <v>0</v>
      </c>
      <c r="I126" s="170">
        <v>13240</v>
      </c>
    </row>
    <row r="127" spans="1:9">
      <c r="A127" s="164" t="s">
        <v>220</v>
      </c>
      <c r="B127" s="164" t="s">
        <v>226</v>
      </c>
      <c r="C127" s="164" t="s">
        <v>227</v>
      </c>
      <c r="D127" s="164" t="s">
        <v>242</v>
      </c>
      <c r="E127" s="169" t="s">
        <v>9</v>
      </c>
      <c r="F127" s="170">
        <v>2412000</v>
      </c>
      <c r="G127" s="170">
        <v>0</v>
      </c>
      <c r="H127" s="170">
        <v>0</v>
      </c>
      <c r="I127" s="170">
        <v>2412000</v>
      </c>
    </row>
    <row r="128" spans="1:9">
      <c r="A128" s="176"/>
      <c r="B128" s="176"/>
      <c r="C128" s="176"/>
      <c r="D128" s="176"/>
      <c r="E128" s="169" t="s">
        <v>10</v>
      </c>
      <c r="F128" s="170">
        <v>2550580</v>
      </c>
      <c r="G128" s="170">
        <v>0</v>
      </c>
      <c r="H128" s="170">
        <v>0</v>
      </c>
      <c r="I128" s="170">
        <v>2550580</v>
      </c>
    </row>
    <row r="129" spans="1:9">
      <c r="A129" s="177"/>
      <c r="B129" s="177"/>
      <c r="C129" s="177"/>
      <c r="D129" s="177"/>
      <c r="E129" s="171" t="s">
        <v>11</v>
      </c>
      <c r="F129" s="172">
        <v>-138580</v>
      </c>
      <c r="G129" s="172">
        <v>0</v>
      </c>
      <c r="H129" s="172">
        <v>0</v>
      </c>
      <c r="I129" s="172">
        <v>-138580</v>
      </c>
    </row>
    <row r="130" spans="1:9">
      <c r="A130" s="164" t="s">
        <v>220</v>
      </c>
      <c r="B130" s="164" t="s">
        <v>226</v>
      </c>
      <c r="C130" s="164" t="s">
        <v>227</v>
      </c>
      <c r="D130" s="164" t="s">
        <v>243</v>
      </c>
      <c r="E130" s="169" t="s">
        <v>9</v>
      </c>
      <c r="F130" s="170">
        <v>3600000</v>
      </c>
      <c r="G130" s="170">
        <v>0</v>
      </c>
      <c r="H130" s="170">
        <v>0</v>
      </c>
      <c r="I130" s="170">
        <v>3600000</v>
      </c>
    </row>
    <row r="131" spans="1:9">
      <c r="A131" s="176"/>
      <c r="B131" s="176"/>
      <c r="C131" s="176"/>
      <c r="D131" s="176"/>
      <c r="E131" s="169" t="s">
        <v>10</v>
      </c>
      <c r="F131" s="170">
        <v>3600000</v>
      </c>
      <c r="G131" s="170">
        <v>0</v>
      </c>
      <c r="H131" s="170">
        <v>0</v>
      </c>
      <c r="I131" s="170">
        <v>3600000</v>
      </c>
    </row>
    <row r="132" spans="1:9">
      <c r="A132" s="177"/>
      <c r="B132" s="177"/>
      <c r="C132" s="177"/>
      <c r="D132" s="177"/>
      <c r="E132" s="169" t="s">
        <v>11</v>
      </c>
      <c r="F132" s="170">
        <v>0</v>
      </c>
      <c r="G132" s="170">
        <v>0</v>
      </c>
      <c r="H132" s="170">
        <v>0</v>
      </c>
      <c r="I132" s="170">
        <v>0</v>
      </c>
    </row>
    <row r="133" spans="1:9">
      <c r="A133" s="164" t="s">
        <v>220</v>
      </c>
      <c r="B133" s="164" t="s">
        <v>226</v>
      </c>
      <c r="C133" s="164" t="s">
        <v>227</v>
      </c>
      <c r="D133" s="164" t="s">
        <v>244</v>
      </c>
      <c r="E133" s="169" t="s">
        <v>9</v>
      </c>
      <c r="F133" s="170">
        <v>7000000</v>
      </c>
      <c r="G133" s="170">
        <v>0</v>
      </c>
      <c r="H133" s="170">
        <v>0</v>
      </c>
      <c r="I133" s="170">
        <v>7000000</v>
      </c>
    </row>
    <row r="134" spans="1:9">
      <c r="A134" s="176"/>
      <c r="B134" s="176"/>
      <c r="C134" s="176"/>
      <c r="D134" s="176"/>
      <c r="E134" s="169" t="s">
        <v>10</v>
      </c>
      <c r="F134" s="170">
        <v>7000000</v>
      </c>
      <c r="G134" s="170">
        <v>0</v>
      </c>
      <c r="H134" s="170">
        <v>0</v>
      </c>
      <c r="I134" s="170">
        <v>7000000</v>
      </c>
    </row>
    <row r="135" spans="1:9">
      <c r="A135" s="177"/>
      <c r="B135" s="177"/>
      <c r="C135" s="177"/>
      <c r="D135" s="177"/>
      <c r="E135" s="171" t="s">
        <v>11</v>
      </c>
      <c r="F135" s="172">
        <v>0</v>
      </c>
      <c r="G135" s="172">
        <v>0</v>
      </c>
      <c r="H135" s="172">
        <v>0</v>
      </c>
      <c r="I135" s="172">
        <v>0</v>
      </c>
    </row>
    <row r="136" spans="1:9">
      <c r="A136" s="164" t="s">
        <v>220</v>
      </c>
      <c r="B136" s="164" t="s">
        <v>226</v>
      </c>
      <c r="C136" s="164" t="s">
        <v>227</v>
      </c>
      <c r="D136" s="164" t="s">
        <v>29</v>
      </c>
      <c r="E136" s="169" t="s">
        <v>9</v>
      </c>
      <c r="F136" s="170">
        <v>2400000</v>
      </c>
      <c r="G136" s="170">
        <v>0</v>
      </c>
      <c r="H136" s="170">
        <v>0</v>
      </c>
      <c r="I136" s="170">
        <v>2400000</v>
      </c>
    </row>
    <row r="137" spans="1:9">
      <c r="A137" s="176"/>
      <c r="B137" s="176"/>
      <c r="C137" s="176"/>
      <c r="D137" s="176"/>
      <c r="E137" s="169" t="s">
        <v>10</v>
      </c>
      <c r="F137" s="170">
        <v>910000</v>
      </c>
      <c r="G137" s="170">
        <v>0</v>
      </c>
      <c r="H137" s="170">
        <v>0</v>
      </c>
      <c r="I137" s="170">
        <v>910000</v>
      </c>
    </row>
    <row r="138" spans="1:9">
      <c r="A138" s="177"/>
      <c r="B138" s="177"/>
      <c r="C138" s="177"/>
      <c r="D138" s="177"/>
      <c r="E138" s="169" t="s">
        <v>11</v>
      </c>
      <c r="F138" s="170">
        <v>1490000</v>
      </c>
      <c r="G138" s="170">
        <v>0</v>
      </c>
      <c r="H138" s="170">
        <v>0</v>
      </c>
      <c r="I138" s="170">
        <v>1490000</v>
      </c>
    </row>
    <row r="139" spans="1:9">
      <c r="A139" s="164" t="s">
        <v>220</v>
      </c>
      <c r="B139" s="164" t="s">
        <v>226</v>
      </c>
      <c r="C139" s="164" t="s">
        <v>227</v>
      </c>
      <c r="D139" s="164" t="s">
        <v>245</v>
      </c>
      <c r="E139" s="169" t="s">
        <v>9</v>
      </c>
      <c r="F139" s="170">
        <v>1350000</v>
      </c>
      <c r="G139" s="170">
        <v>0</v>
      </c>
      <c r="H139" s="170">
        <v>0</v>
      </c>
      <c r="I139" s="170">
        <v>1350000</v>
      </c>
    </row>
    <row r="140" spans="1:9">
      <c r="A140" s="176"/>
      <c r="B140" s="176"/>
      <c r="C140" s="176"/>
      <c r="D140" s="176"/>
      <c r="E140" s="169" t="s">
        <v>10</v>
      </c>
      <c r="F140" s="170">
        <v>0</v>
      </c>
      <c r="G140" s="170">
        <v>0</v>
      </c>
      <c r="H140" s="170">
        <v>0</v>
      </c>
      <c r="I140" s="170">
        <v>0</v>
      </c>
    </row>
    <row r="141" spans="1:9">
      <c r="A141" s="177"/>
      <c r="B141" s="177"/>
      <c r="C141" s="177"/>
      <c r="D141" s="177"/>
      <c r="E141" s="171" t="s">
        <v>11</v>
      </c>
      <c r="F141" s="172">
        <v>1350000</v>
      </c>
      <c r="G141" s="172">
        <v>0</v>
      </c>
      <c r="H141" s="172">
        <v>0</v>
      </c>
      <c r="I141" s="172">
        <v>1350000</v>
      </c>
    </row>
    <row r="142" spans="1:9">
      <c r="A142" s="164" t="s">
        <v>220</v>
      </c>
      <c r="B142" s="164" t="s">
        <v>226</v>
      </c>
      <c r="C142" s="164" t="s">
        <v>227</v>
      </c>
      <c r="D142" s="164" t="s">
        <v>246</v>
      </c>
      <c r="E142" s="169" t="s">
        <v>9</v>
      </c>
      <c r="F142" s="170">
        <v>2000000</v>
      </c>
      <c r="G142" s="170">
        <v>0</v>
      </c>
      <c r="H142" s="170">
        <v>0</v>
      </c>
      <c r="I142" s="170">
        <v>2000000</v>
      </c>
    </row>
    <row r="143" spans="1:9">
      <c r="A143" s="176"/>
      <c r="B143" s="176"/>
      <c r="C143" s="176"/>
      <c r="D143" s="176"/>
      <c r="E143" s="169" t="s">
        <v>10</v>
      </c>
      <c r="F143" s="170">
        <v>2000000</v>
      </c>
      <c r="G143" s="170">
        <v>0</v>
      </c>
      <c r="H143" s="170">
        <v>0</v>
      </c>
      <c r="I143" s="170">
        <v>2000000</v>
      </c>
    </row>
    <row r="144" spans="1:9">
      <c r="A144" s="177"/>
      <c r="B144" s="177"/>
      <c r="C144" s="177"/>
      <c r="D144" s="177"/>
      <c r="E144" s="169" t="s">
        <v>11</v>
      </c>
      <c r="F144" s="170">
        <v>0</v>
      </c>
      <c r="G144" s="170">
        <v>0</v>
      </c>
      <c r="H144" s="170">
        <v>0</v>
      </c>
      <c r="I144" s="170">
        <v>0</v>
      </c>
    </row>
    <row r="145" spans="1:9">
      <c r="A145" s="164" t="s">
        <v>220</v>
      </c>
      <c r="B145" s="164" t="s">
        <v>226</v>
      </c>
      <c r="C145" s="164" t="s">
        <v>227</v>
      </c>
      <c r="D145" s="164" t="s">
        <v>247</v>
      </c>
      <c r="E145" s="169" t="s">
        <v>9</v>
      </c>
      <c r="F145" s="170">
        <v>5990000</v>
      </c>
      <c r="G145" s="170">
        <v>0</v>
      </c>
      <c r="H145" s="170">
        <v>0</v>
      </c>
      <c r="I145" s="170">
        <v>5990000</v>
      </c>
    </row>
    <row r="146" spans="1:9">
      <c r="A146" s="176"/>
      <c r="B146" s="176"/>
      <c r="C146" s="176"/>
      <c r="D146" s="176"/>
      <c r="E146" s="169" t="s">
        <v>10</v>
      </c>
      <c r="F146" s="170">
        <v>5990000</v>
      </c>
      <c r="G146" s="170">
        <v>0</v>
      </c>
      <c r="H146" s="170">
        <v>0</v>
      </c>
      <c r="I146" s="170">
        <v>5990000</v>
      </c>
    </row>
    <row r="147" spans="1:9">
      <c r="A147" s="177"/>
      <c r="B147" s="177"/>
      <c r="C147" s="177"/>
      <c r="D147" s="177"/>
      <c r="E147" s="171" t="s">
        <v>11</v>
      </c>
      <c r="F147" s="172">
        <v>0</v>
      </c>
      <c r="G147" s="172">
        <v>0</v>
      </c>
      <c r="H147" s="172">
        <v>0</v>
      </c>
      <c r="I147" s="172">
        <v>0</v>
      </c>
    </row>
    <row r="148" spans="1:9">
      <c r="A148" s="164" t="s">
        <v>220</v>
      </c>
      <c r="B148" s="164" t="s">
        <v>226</v>
      </c>
      <c r="C148" s="164" t="s">
        <v>227</v>
      </c>
      <c r="D148" s="164" t="s">
        <v>248</v>
      </c>
      <c r="E148" s="169" t="s">
        <v>9</v>
      </c>
      <c r="F148" s="170">
        <v>0</v>
      </c>
      <c r="G148" s="170">
        <v>0</v>
      </c>
      <c r="H148" s="170">
        <v>0</v>
      </c>
      <c r="I148" s="170">
        <v>0</v>
      </c>
    </row>
    <row r="149" spans="1:9">
      <c r="A149" s="176"/>
      <c r="B149" s="176"/>
      <c r="C149" s="176"/>
      <c r="D149" s="176"/>
      <c r="E149" s="169" t="s">
        <v>10</v>
      </c>
      <c r="F149" s="170">
        <v>0</v>
      </c>
      <c r="G149" s="170">
        <v>0</v>
      </c>
      <c r="H149" s="170">
        <v>0</v>
      </c>
      <c r="I149" s="170">
        <v>0</v>
      </c>
    </row>
    <row r="150" spans="1:9">
      <c r="A150" s="177"/>
      <c r="B150" s="177"/>
      <c r="C150" s="177"/>
      <c r="D150" s="177"/>
      <c r="E150" s="169" t="s">
        <v>11</v>
      </c>
      <c r="F150" s="170">
        <v>0</v>
      </c>
      <c r="G150" s="170">
        <v>0</v>
      </c>
      <c r="H150" s="170">
        <v>0</v>
      </c>
      <c r="I150" s="170">
        <v>0</v>
      </c>
    </row>
    <row r="151" spans="1:9">
      <c r="A151" s="164" t="s">
        <v>220</v>
      </c>
      <c r="B151" s="164" t="s">
        <v>226</v>
      </c>
      <c r="C151" s="164" t="s">
        <v>227</v>
      </c>
      <c r="D151" s="164" t="s">
        <v>30</v>
      </c>
      <c r="E151" s="169" t="s">
        <v>9</v>
      </c>
      <c r="F151" s="170">
        <v>3200000</v>
      </c>
      <c r="G151" s="170">
        <v>0</v>
      </c>
      <c r="H151" s="170">
        <v>0</v>
      </c>
      <c r="I151" s="170">
        <v>3200000</v>
      </c>
    </row>
    <row r="152" spans="1:9">
      <c r="A152" s="176"/>
      <c r="B152" s="176"/>
      <c r="C152" s="176"/>
      <c r="D152" s="176"/>
      <c r="E152" s="169" t="s">
        <v>10</v>
      </c>
      <c r="F152" s="170">
        <v>3200000</v>
      </c>
      <c r="G152" s="170">
        <v>0</v>
      </c>
      <c r="H152" s="170">
        <v>0</v>
      </c>
      <c r="I152" s="170">
        <v>3200000</v>
      </c>
    </row>
    <row r="153" spans="1:9">
      <c r="A153" s="177"/>
      <c r="B153" s="177"/>
      <c r="C153" s="177"/>
      <c r="D153" s="177"/>
      <c r="E153" s="171" t="s">
        <v>11</v>
      </c>
      <c r="F153" s="172">
        <v>0</v>
      </c>
      <c r="G153" s="172">
        <v>0</v>
      </c>
      <c r="H153" s="172">
        <v>0</v>
      </c>
      <c r="I153" s="172">
        <v>0</v>
      </c>
    </row>
    <row r="154" spans="1:9">
      <c r="A154" s="164" t="s">
        <v>220</v>
      </c>
      <c r="B154" s="164" t="s">
        <v>226</v>
      </c>
      <c r="C154" s="164" t="s">
        <v>227</v>
      </c>
      <c r="D154" s="164" t="s">
        <v>12</v>
      </c>
      <c r="E154" s="169" t="s">
        <v>9</v>
      </c>
      <c r="F154" s="170">
        <v>200925000</v>
      </c>
      <c r="G154" s="170">
        <v>0</v>
      </c>
      <c r="H154" s="170">
        <v>0</v>
      </c>
      <c r="I154" s="170">
        <v>200925000</v>
      </c>
    </row>
    <row r="155" spans="1:9">
      <c r="A155" s="176"/>
      <c r="B155" s="176"/>
      <c r="C155" s="176"/>
      <c r="D155" s="176"/>
      <c r="E155" s="169" t="s">
        <v>10</v>
      </c>
      <c r="F155" s="170">
        <v>195246480</v>
      </c>
      <c r="G155" s="170">
        <v>0</v>
      </c>
      <c r="H155" s="170">
        <v>0</v>
      </c>
      <c r="I155" s="170">
        <v>195246480</v>
      </c>
    </row>
    <row r="156" spans="1:9">
      <c r="A156" s="177"/>
      <c r="B156" s="177"/>
      <c r="C156" s="177"/>
      <c r="D156" s="177"/>
      <c r="E156" s="169" t="s">
        <v>11</v>
      </c>
      <c r="F156" s="170">
        <v>5678520</v>
      </c>
      <c r="G156" s="170">
        <v>0</v>
      </c>
      <c r="H156" s="170">
        <v>0</v>
      </c>
      <c r="I156" s="170">
        <v>5678520</v>
      </c>
    </row>
    <row r="157" spans="1:9">
      <c r="A157" s="164" t="s">
        <v>220</v>
      </c>
      <c r="B157" s="164" t="s">
        <v>226</v>
      </c>
      <c r="C157" s="164" t="s">
        <v>12</v>
      </c>
      <c r="D157" s="164" t="s">
        <v>12</v>
      </c>
      <c r="E157" s="169" t="s">
        <v>9</v>
      </c>
      <c r="F157" s="170">
        <v>200925000</v>
      </c>
      <c r="G157" s="170">
        <v>0</v>
      </c>
      <c r="H157" s="170">
        <v>0</v>
      </c>
      <c r="I157" s="170">
        <v>200925000</v>
      </c>
    </row>
    <row r="158" spans="1:9">
      <c r="A158" s="176"/>
      <c r="B158" s="176"/>
      <c r="C158" s="176"/>
      <c r="D158" s="176"/>
      <c r="E158" s="169" t="s">
        <v>10</v>
      </c>
      <c r="F158" s="170">
        <v>195246480</v>
      </c>
      <c r="G158" s="170">
        <v>0</v>
      </c>
      <c r="H158" s="170">
        <v>0</v>
      </c>
      <c r="I158" s="170">
        <v>195246480</v>
      </c>
    </row>
    <row r="159" spans="1:9">
      <c r="A159" s="177"/>
      <c r="B159" s="177"/>
      <c r="C159" s="177"/>
      <c r="D159" s="177"/>
      <c r="E159" s="171" t="s">
        <v>11</v>
      </c>
      <c r="F159" s="172">
        <v>5678520</v>
      </c>
      <c r="G159" s="172">
        <v>0</v>
      </c>
      <c r="H159" s="172">
        <v>0</v>
      </c>
      <c r="I159" s="172">
        <v>5678520</v>
      </c>
    </row>
    <row r="160" spans="1:9">
      <c r="A160" s="164" t="s">
        <v>220</v>
      </c>
      <c r="B160" s="164" t="s">
        <v>12</v>
      </c>
      <c r="C160" s="164" t="s">
        <v>12</v>
      </c>
      <c r="D160" s="164" t="s">
        <v>12</v>
      </c>
      <c r="E160" s="169" t="s">
        <v>9</v>
      </c>
      <c r="F160" s="170">
        <v>1333065000</v>
      </c>
      <c r="G160" s="170">
        <v>0</v>
      </c>
      <c r="H160" s="170">
        <v>0</v>
      </c>
      <c r="I160" s="170">
        <v>1333065000</v>
      </c>
    </row>
    <row r="161" spans="1:9">
      <c r="A161" s="176"/>
      <c r="B161" s="176"/>
      <c r="C161" s="176"/>
      <c r="D161" s="176"/>
      <c r="E161" s="169" t="s">
        <v>10</v>
      </c>
      <c r="F161" s="170">
        <v>1324972140</v>
      </c>
      <c r="G161" s="170">
        <v>0</v>
      </c>
      <c r="H161" s="170">
        <v>0</v>
      </c>
      <c r="I161" s="170">
        <v>1324972140</v>
      </c>
    </row>
    <row r="162" spans="1:9">
      <c r="A162" s="177"/>
      <c r="B162" s="177"/>
      <c r="C162" s="177"/>
      <c r="D162" s="177"/>
      <c r="E162" s="169" t="s">
        <v>11</v>
      </c>
      <c r="F162" s="170">
        <v>8092860</v>
      </c>
      <c r="G162" s="170">
        <v>0</v>
      </c>
      <c r="H162" s="170">
        <v>0</v>
      </c>
      <c r="I162" s="170">
        <v>8092860</v>
      </c>
    </row>
    <row r="163" spans="1:9">
      <c r="A163" s="164" t="s">
        <v>249</v>
      </c>
      <c r="B163" s="164" t="s">
        <v>250</v>
      </c>
      <c r="C163" s="164" t="s">
        <v>249</v>
      </c>
      <c r="D163" s="164" t="s">
        <v>251</v>
      </c>
      <c r="E163" s="169" t="s">
        <v>9</v>
      </c>
      <c r="F163" s="170">
        <v>0</v>
      </c>
      <c r="G163" s="170">
        <v>0</v>
      </c>
      <c r="H163" s="170">
        <v>60000000</v>
      </c>
      <c r="I163" s="170">
        <v>60000000</v>
      </c>
    </row>
    <row r="164" spans="1:9">
      <c r="A164" s="176"/>
      <c r="B164" s="176"/>
      <c r="C164" s="176"/>
      <c r="D164" s="176"/>
      <c r="E164" s="169" t="s">
        <v>10</v>
      </c>
      <c r="F164" s="170">
        <v>0</v>
      </c>
      <c r="G164" s="170">
        <v>0</v>
      </c>
      <c r="H164" s="170">
        <v>97976621</v>
      </c>
      <c r="I164" s="170">
        <v>97976621</v>
      </c>
    </row>
    <row r="165" spans="1:9">
      <c r="A165" s="177"/>
      <c r="B165" s="177"/>
      <c r="C165" s="177"/>
      <c r="D165" s="177"/>
      <c r="E165" s="171" t="s">
        <v>11</v>
      </c>
      <c r="F165" s="172">
        <v>0</v>
      </c>
      <c r="G165" s="172">
        <v>0</v>
      </c>
      <c r="H165" s="172">
        <v>-37976621</v>
      </c>
      <c r="I165" s="172">
        <v>-37976621</v>
      </c>
    </row>
    <row r="166" spans="1:9">
      <c r="A166" s="164" t="s">
        <v>249</v>
      </c>
      <c r="B166" s="164" t="s">
        <v>250</v>
      </c>
      <c r="C166" s="164" t="s">
        <v>249</v>
      </c>
      <c r="D166" s="164" t="s">
        <v>31</v>
      </c>
      <c r="E166" s="169" t="s">
        <v>9</v>
      </c>
      <c r="F166" s="170">
        <v>0</v>
      </c>
      <c r="G166" s="170">
        <v>0</v>
      </c>
      <c r="H166" s="170">
        <v>9000000</v>
      </c>
      <c r="I166" s="170">
        <v>9000000</v>
      </c>
    </row>
    <row r="167" spans="1:9">
      <c r="A167" s="176"/>
      <c r="B167" s="176"/>
      <c r="C167" s="176"/>
      <c r="D167" s="176"/>
      <c r="E167" s="169" t="s">
        <v>10</v>
      </c>
      <c r="F167" s="170">
        <v>0</v>
      </c>
      <c r="G167" s="170">
        <v>0</v>
      </c>
      <c r="H167" s="170">
        <v>7450000</v>
      </c>
      <c r="I167" s="170">
        <v>7450000</v>
      </c>
    </row>
    <row r="168" spans="1:9">
      <c r="A168" s="177"/>
      <c r="B168" s="177"/>
      <c r="C168" s="177"/>
      <c r="D168" s="177"/>
      <c r="E168" s="169" t="s">
        <v>11</v>
      </c>
      <c r="F168" s="170">
        <v>0</v>
      </c>
      <c r="G168" s="170">
        <v>0</v>
      </c>
      <c r="H168" s="170">
        <v>1550000</v>
      </c>
      <c r="I168" s="170">
        <v>1550000</v>
      </c>
    </row>
    <row r="169" spans="1:9">
      <c r="A169" s="164" t="s">
        <v>249</v>
      </c>
      <c r="B169" s="164" t="s">
        <v>250</v>
      </c>
      <c r="C169" s="164" t="s">
        <v>249</v>
      </c>
      <c r="D169" s="164" t="s">
        <v>32</v>
      </c>
      <c r="E169" s="169" t="s">
        <v>9</v>
      </c>
      <c r="F169" s="170">
        <v>0</v>
      </c>
      <c r="G169" s="170">
        <v>0</v>
      </c>
      <c r="H169" s="170">
        <v>1000000</v>
      </c>
      <c r="I169" s="170">
        <v>1000000</v>
      </c>
    </row>
    <row r="170" spans="1:9">
      <c r="A170" s="176"/>
      <c r="B170" s="176"/>
      <c r="C170" s="176"/>
      <c r="D170" s="176"/>
      <c r="E170" s="169" t="s">
        <v>10</v>
      </c>
      <c r="F170" s="170">
        <v>0</v>
      </c>
      <c r="G170" s="170">
        <v>0</v>
      </c>
      <c r="H170" s="170">
        <v>0</v>
      </c>
      <c r="I170" s="170">
        <v>0</v>
      </c>
    </row>
    <row r="171" spans="1:9">
      <c r="A171" s="177"/>
      <c r="B171" s="177"/>
      <c r="C171" s="177"/>
      <c r="D171" s="177"/>
      <c r="E171" s="171" t="s">
        <v>11</v>
      </c>
      <c r="F171" s="172">
        <v>0</v>
      </c>
      <c r="G171" s="172">
        <v>0</v>
      </c>
      <c r="H171" s="172">
        <v>1000000</v>
      </c>
      <c r="I171" s="172">
        <v>1000000</v>
      </c>
    </row>
    <row r="172" spans="1:9">
      <c r="A172" s="164" t="s">
        <v>249</v>
      </c>
      <c r="B172" s="164" t="s">
        <v>250</v>
      </c>
      <c r="C172" s="164" t="s">
        <v>249</v>
      </c>
      <c r="D172" s="164" t="s">
        <v>12</v>
      </c>
      <c r="E172" s="169" t="s">
        <v>9</v>
      </c>
      <c r="F172" s="170">
        <v>0</v>
      </c>
      <c r="G172" s="170">
        <v>0</v>
      </c>
      <c r="H172" s="170">
        <v>70000000</v>
      </c>
      <c r="I172" s="170">
        <v>70000000</v>
      </c>
    </row>
    <row r="173" spans="1:9">
      <c r="A173" s="176"/>
      <c r="B173" s="176"/>
      <c r="C173" s="176"/>
      <c r="D173" s="176"/>
      <c r="E173" s="169" t="s">
        <v>10</v>
      </c>
      <c r="F173" s="170">
        <v>0</v>
      </c>
      <c r="G173" s="170">
        <v>0</v>
      </c>
      <c r="H173" s="170">
        <v>105426621</v>
      </c>
      <c r="I173" s="170">
        <v>105426621</v>
      </c>
    </row>
    <row r="174" spans="1:9">
      <c r="A174" s="177"/>
      <c r="B174" s="177"/>
      <c r="C174" s="177"/>
      <c r="D174" s="177"/>
      <c r="E174" s="169" t="s">
        <v>11</v>
      </c>
      <c r="F174" s="170">
        <v>0</v>
      </c>
      <c r="G174" s="170">
        <v>0</v>
      </c>
      <c r="H174" s="170">
        <v>-35426621</v>
      </c>
      <c r="I174" s="170">
        <v>-35426621</v>
      </c>
    </row>
    <row r="175" spans="1:9">
      <c r="A175" s="164" t="s">
        <v>249</v>
      </c>
      <c r="B175" s="164" t="s">
        <v>250</v>
      </c>
      <c r="C175" s="164" t="s">
        <v>12</v>
      </c>
      <c r="D175" s="164" t="s">
        <v>12</v>
      </c>
      <c r="E175" s="169" t="s">
        <v>9</v>
      </c>
      <c r="F175" s="170">
        <v>0</v>
      </c>
      <c r="G175" s="170">
        <v>0</v>
      </c>
      <c r="H175" s="170">
        <v>70000000</v>
      </c>
      <c r="I175" s="170">
        <v>70000000</v>
      </c>
    </row>
    <row r="176" spans="1:9">
      <c r="A176" s="176"/>
      <c r="B176" s="176"/>
      <c r="C176" s="176"/>
      <c r="D176" s="176"/>
      <c r="E176" s="169" t="s">
        <v>10</v>
      </c>
      <c r="F176" s="170">
        <v>0</v>
      </c>
      <c r="G176" s="170">
        <v>0</v>
      </c>
      <c r="H176" s="170">
        <v>105426621</v>
      </c>
      <c r="I176" s="170">
        <v>105426621</v>
      </c>
    </row>
    <row r="177" spans="1:9">
      <c r="A177" s="177"/>
      <c r="B177" s="177"/>
      <c r="C177" s="177"/>
      <c r="D177" s="177"/>
      <c r="E177" s="171" t="s">
        <v>11</v>
      </c>
      <c r="F177" s="172">
        <v>0</v>
      </c>
      <c r="G177" s="172">
        <v>0</v>
      </c>
      <c r="H177" s="172">
        <v>-35426621</v>
      </c>
      <c r="I177" s="172">
        <v>-35426621</v>
      </c>
    </row>
    <row r="178" spans="1:9">
      <c r="A178" s="164" t="s">
        <v>249</v>
      </c>
      <c r="B178" s="164" t="s">
        <v>12</v>
      </c>
      <c r="C178" s="164" t="s">
        <v>12</v>
      </c>
      <c r="D178" s="164" t="s">
        <v>12</v>
      </c>
      <c r="E178" s="169" t="s">
        <v>9</v>
      </c>
      <c r="F178" s="170">
        <v>0</v>
      </c>
      <c r="G178" s="170">
        <v>0</v>
      </c>
      <c r="H178" s="170">
        <v>70000000</v>
      </c>
      <c r="I178" s="170">
        <v>70000000</v>
      </c>
    </row>
    <row r="179" spans="1:9">
      <c r="A179" s="176"/>
      <c r="B179" s="176"/>
      <c r="C179" s="176"/>
      <c r="D179" s="176"/>
      <c r="E179" s="169" t="s">
        <v>10</v>
      </c>
      <c r="F179" s="170">
        <v>0</v>
      </c>
      <c r="G179" s="170">
        <v>0</v>
      </c>
      <c r="H179" s="170">
        <v>105426621</v>
      </c>
      <c r="I179" s="170">
        <v>105426621</v>
      </c>
    </row>
    <row r="180" spans="1:9">
      <c r="A180" s="177"/>
      <c r="B180" s="177"/>
      <c r="C180" s="177"/>
      <c r="D180" s="177"/>
      <c r="E180" s="169" t="s">
        <v>11</v>
      </c>
      <c r="F180" s="170">
        <v>0</v>
      </c>
      <c r="G180" s="170">
        <v>0</v>
      </c>
      <c r="H180" s="170">
        <v>-35426621</v>
      </c>
      <c r="I180" s="170">
        <v>-35426621</v>
      </c>
    </row>
    <row r="181" spans="1:9">
      <c r="A181" s="164" t="s">
        <v>252</v>
      </c>
      <c r="B181" s="164" t="s">
        <v>252</v>
      </c>
      <c r="C181" s="164" t="s">
        <v>253</v>
      </c>
      <c r="D181" s="164" t="s">
        <v>253</v>
      </c>
      <c r="E181" s="169" t="s">
        <v>9</v>
      </c>
      <c r="F181" s="170">
        <v>0</v>
      </c>
      <c r="G181" s="170">
        <v>52419000</v>
      </c>
      <c r="H181" s="170">
        <v>0</v>
      </c>
      <c r="I181" s="170">
        <v>52419000</v>
      </c>
    </row>
    <row r="182" spans="1:9">
      <c r="A182" s="176"/>
      <c r="B182" s="176"/>
      <c r="C182" s="176"/>
      <c r="D182" s="176"/>
      <c r="E182" s="169" t="s">
        <v>10</v>
      </c>
      <c r="F182" s="170">
        <v>0</v>
      </c>
      <c r="G182" s="170">
        <v>42641530</v>
      </c>
      <c r="H182" s="170">
        <v>0</v>
      </c>
      <c r="I182" s="170">
        <v>42641530</v>
      </c>
    </row>
    <row r="183" spans="1:9">
      <c r="A183" s="177"/>
      <c r="B183" s="177"/>
      <c r="C183" s="177"/>
      <c r="D183" s="177"/>
      <c r="E183" s="171" t="s">
        <v>11</v>
      </c>
      <c r="F183" s="172">
        <v>0</v>
      </c>
      <c r="G183" s="172">
        <v>9777470</v>
      </c>
      <c r="H183" s="172">
        <v>0</v>
      </c>
      <c r="I183" s="172">
        <v>9777470</v>
      </c>
    </row>
    <row r="184" spans="1:9">
      <c r="A184" s="164" t="s">
        <v>252</v>
      </c>
      <c r="B184" s="164" t="s">
        <v>252</v>
      </c>
      <c r="C184" s="164" t="s">
        <v>253</v>
      </c>
      <c r="D184" s="164" t="s">
        <v>12</v>
      </c>
      <c r="E184" s="169" t="s">
        <v>9</v>
      </c>
      <c r="F184" s="170">
        <v>0</v>
      </c>
      <c r="G184" s="170">
        <v>52419000</v>
      </c>
      <c r="H184" s="170">
        <v>0</v>
      </c>
      <c r="I184" s="170">
        <v>52419000</v>
      </c>
    </row>
    <row r="185" spans="1:9">
      <c r="A185" s="176"/>
      <c r="B185" s="176"/>
      <c r="C185" s="176"/>
      <c r="D185" s="176"/>
      <c r="E185" s="169" t="s">
        <v>10</v>
      </c>
      <c r="F185" s="170">
        <v>0</v>
      </c>
      <c r="G185" s="170">
        <v>42641530</v>
      </c>
      <c r="H185" s="170">
        <v>0</v>
      </c>
      <c r="I185" s="170">
        <v>42641530</v>
      </c>
    </row>
    <row r="186" spans="1:9">
      <c r="A186" s="177"/>
      <c r="B186" s="177"/>
      <c r="C186" s="177"/>
      <c r="D186" s="177"/>
      <c r="E186" s="169" t="s">
        <v>11</v>
      </c>
      <c r="F186" s="170">
        <v>0</v>
      </c>
      <c r="G186" s="170">
        <v>9777470</v>
      </c>
      <c r="H186" s="170">
        <v>0</v>
      </c>
      <c r="I186" s="170">
        <v>9777470</v>
      </c>
    </row>
    <row r="187" spans="1:9">
      <c r="A187" s="164" t="s">
        <v>252</v>
      </c>
      <c r="B187" s="164" t="s">
        <v>252</v>
      </c>
      <c r="C187" s="164" t="s">
        <v>12</v>
      </c>
      <c r="D187" s="164" t="s">
        <v>12</v>
      </c>
      <c r="E187" s="169" t="s">
        <v>9</v>
      </c>
      <c r="F187" s="170">
        <v>0</v>
      </c>
      <c r="G187" s="170">
        <v>52419000</v>
      </c>
      <c r="H187" s="170">
        <v>0</v>
      </c>
      <c r="I187" s="170">
        <v>52419000</v>
      </c>
    </row>
    <row r="188" spans="1:9">
      <c r="A188" s="176"/>
      <c r="B188" s="176"/>
      <c r="C188" s="176"/>
      <c r="D188" s="176"/>
      <c r="E188" s="169" t="s">
        <v>10</v>
      </c>
      <c r="F188" s="170">
        <v>0</v>
      </c>
      <c r="G188" s="170">
        <v>42641530</v>
      </c>
      <c r="H188" s="170">
        <v>0</v>
      </c>
      <c r="I188" s="170">
        <v>42641530</v>
      </c>
    </row>
    <row r="189" spans="1:9">
      <c r="A189" s="177"/>
      <c r="B189" s="177"/>
      <c r="C189" s="177"/>
      <c r="D189" s="177"/>
      <c r="E189" s="171" t="s">
        <v>11</v>
      </c>
      <c r="F189" s="172">
        <v>0</v>
      </c>
      <c r="G189" s="172">
        <v>9777470</v>
      </c>
      <c r="H189" s="172">
        <v>0</v>
      </c>
      <c r="I189" s="172">
        <v>9777470</v>
      </c>
    </row>
    <row r="190" spans="1:9">
      <c r="A190" s="164" t="s">
        <v>252</v>
      </c>
      <c r="B190" s="164" t="s">
        <v>12</v>
      </c>
      <c r="C190" s="164" t="s">
        <v>12</v>
      </c>
      <c r="D190" s="164" t="s">
        <v>12</v>
      </c>
      <c r="E190" s="169" t="s">
        <v>9</v>
      </c>
      <c r="F190" s="170">
        <v>0</v>
      </c>
      <c r="G190" s="170">
        <v>52419000</v>
      </c>
      <c r="H190" s="170">
        <v>0</v>
      </c>
      <c r="I190" s="170">
        <v>52419000</v>
      </c>
    </row>
    <row r="191" spans="1:9">
      <c r="A191" s="176"/>
      <c r="B191" s="176"/>
      <c r="C191" s="176"/>
      <c r="D191" s="176"/>
      <c r="E191" s="169" t="s">
        <v>10</v>
      </c>
      <c r="F191" s="170">
        <v>0</v>
      </c>
      <c r="G191" s="170">
        <v>42641530</v>
      </c>
      <c r="H191" s="170">
        <v>0</v>
      </c>
      <c r="I191" s="170">
        <v>42641530</v>
      </c>
    </row>
    <row r="192" spans="1:9">
      <c r="A192" s="177"/>
      <c r="B192" s="177"/>
      <c r="C192" s="177"/>
      <c r="D192" s="177"/>
      <c r="E192" s="169" t="s">
        <v>11</v>
      </c>
      <c r="F192" s="170">
        <v>0</v>
      </c>
      <c r="G192" s="170">
        <v>9777470</v>
      </c>
      <c r="H192" s="170">
        <v>0</v>
      </c>
      <c r="I192" s="170">
        <v>9777470</v>
      </c>
    </row>
    <row r="193" spans="1:9">
      <c r="A193" s="164" t="s">
        <v>254</v>
      </c>
      <c r="B193" s="164" t="s">
        <v>254</v>
      </c>
      <c r="C193" s="164" t="s">
        <v>255</v>
      </c>
      <c r="D193" s="164" t="s">
        <v>256</v>
      </c>
      <c r="E193" s="169" t="s">
        <v>9</v>
      </c>
      <c r="F193" s="170">
        <v>10108857</v>
      </c>
      <c r="G193" s="170">
        <v>0</v>
      </c>
      <c r="H193" s="170">
        <v>0</v>
      </c>
      <c r="I193" s="170">
        <v>10108857</v>
      </c>
    </row>
    <row r="194" spans="1:9">
      <c r="A194" s="176"/>
      <c r="B194" s="176"/>
      <c r="C194" s="176"/>
      <c r="D194" s="176"/>
      <c r="E194" s="169" t="s">
        <v>10</v>
      </c>
      <c r="F194" s="170">
        <v>10108857</v>
      </c>
      <c r="G194" s="170">
        <v>0</v>
      </c>
      <c r="H194" s="170">
        <v>0</v>
      </c>
      <c r="I194" s="170">
        <v>10108857</v>
      </c>
    </row>
    <row r="195" spans="1:9">
      <c r="A195" s="177"/>
      <c r="B195" s="177"/>
      <c r="C195" s="177"/>
      <c r="D195" s="177"/>
      <c r="E195" s="171" t="s">
        <v>11</v>
      </c>
      <c r="F195" s="172">
        <v>0</v>
      </c>
      <c r="G195" s="172">
        <v>0</v>
      </c>
      <c r="H195" s="172">
        <v>0</v>
      </c>
      <c r="I195" s="172">
        <v>0</v>
      </c>
    </row>
    <row r="196" spans="1:9">
      <c r="A196" s="164" t="s">
        <v>254</v>
      </c>
      <c r="B196" s="164" t="s">
        <v>254</v>
      </c>
      <c r="C196" s="164" t="s">
        <v>255</v>
      </c>
      <c r="D196" s="164" t="s">
        <v>257</v>
      </c>
      <c r="E196" s="169" t="s">
        <v>9</v>
      </c>
      <c r="F196" s="170">
        <v>0</v>
      </c>
      <c r="G196" s="170">
        <v>0</v>
      </c>
      <c r="H196" s="170">
        <v>32148444</v>
      </c>
      <c r="I196" s="170">
        <v>32148444</v>
      </c>
    </row>
    <row r="197" spans="1:9">
      <c r="A197" s="176"/>
      <c r="B197" s="176"/>
      <c r="C197" s="176"/>
      <c r="D197" s="176"/>
      <c r="E197" s="169" t="s">
        <v>10</v>
      </c>
      <c r="F197" s="170">
        <v>0</v>
      </c>
      <c r="G197" s="170">
        <v>0</v>
      </c>
      <c r="H197" s="170">
        <v>0</v>
      </c>
      <c r="I197" s="170">
        <v>0</v>
      </c>
    </row>
    <row r="198" spans="1:9">
      <c r="A198" s="177"/>
      <c r="B198" s="177"/>
      <c r="C198" s="177"/>
      <c r="D198" s="177"/>
      <c r="E198" s="169" t="s">
        <v>11</v>
      </c>
      <c r="F198" s="170">
        <v>0</v>
      </c>
      <c r="G198" s="170">
        <v>0</v>
      </c>
      <c r="H198" s="170">
        <v>32148444</v>
      </c>
      <c r="I198" s="170">
        <v>32148444</v>
      </c>
    </row>
    <row r="199" spans="1:9">
      <c r="A199" s="164" t="s">
        <v>254</v>
      </c>
      <c r="B199" s="164" t="s">
        <v>254</v>
      </c>
      <c r="C199" s="164" t="s">
        <v>255</v>
      </c>
      <c r="D199" s="164" t="s">
        <v>258</v>
      </c>
      <c r="E199" s="169" t="s">
        <v>9</v>
      </c>
      <c r="F199" s="170">
        <v>0</v>
      </c>
      <c r="G199" s="170">
        <v>16622350</v>
      </c>
      <c r="H199" s="170">
        <v>0</v>
      </c>
      <c r="I199" s="170">
        <v>16622350</v>
      </c>
    </row>
    <row r="200" spans="1:9">
      <c r="A200" s="176"/>
      <c r="B200" s="176"/>
      <c r="C200" s="176"/>
      <c r="D200" s="176"/>
      <c r="E200" s="169" t="s">
        <v>10</v>
      </c>
      <c r="F200" s="170">
        <v>0</v>
      </c>
      <c r="G200" s="170">
        <v>0</v>
      </c>
      <c r="H200" s="170">
        <v>0</v>
      </c>
      <c r="I200" s="170">
        <v>0</v>
      </c>
    </row>
    <row r="201" spans="1:9">
      <c r="A201" s="177"/>
      <c r="B201" s="177"/>
      <c r="C201" s="177"/>
      <c r="D201" s="177"/>
      <c r="E201" s="171" t="s">
        <v>11</v>
      </c>
      <c r="F201" s="172">
        <v>0</v>
      </c>
      <c r="G201" s="172">
        <v>16622350</v>
      </c>
      <c r="H201" s="172">
        <v>0</v>
      </c>
      <c r="I201" s="172">
        <v>16622350</v>
      </c>
    </row>
    <row r="202" spans="1:9">
      <c r="A202" s="164" t="s">
        <v>254</v>
      </c>
      <c r="B202" s="164" t="s">
        <v>254</v>
      </c>
      <c r="C202" s="164" t="s">
        <v>255</v>
      </c>
      <c r="D202" s="164" t="s">
        <v>259</v>
      </c>
      <c r="E202" s="169" t="s">
        <v>9</v>
      </c>
      <c r="F202" s="170">
        <v>0</v>
      </c>
      <c r="G202" s="170">
        <v>8555069</v>
      </c>
      <c r="H202" s="170">
        <v>0</v>
      </c>
      <c r="I202" s="170">
        <v>8555069</v>
      </c>
    </row>
    <row r="203" spans="1:9">
      <c r="A203" s="176"/>
      <c r="B203" s="176"/>
      <c r="C203" s="176"/>
      <c r="D203" s="176"/>
      <c r="E203" s="169" t="s">
        <v>10</v>
      </c>
      <c r="F203" s="170">
        <v>0</v>
      </c>
      <c r="G203" s="170">
        <v>0</v>
      </c>
      <c r="H203" s="170">
        <v>0</v>
      </c>
      <c r="I203" s="170">
        <v>0</v>
      </c>
    </row>
    <row r="204" spans="1:9">
      <c r="A204" s="177"/>
      <c r="B204" s="177"/>
      <c r="C204" s="177"/>
      <c r="D204" s="177"/>
      <c r="E204" s="169" t="s">
        <v>11</v>
      </c>
      <c r="F204" s="170">
        <v>0</v>
      </c>
      <c r="G204" s="170">
        <v>8555069</v>
      </c>
      <c r="H204" s="170">
        <v>0</v>
      </c>
      <c r="I204" s="170">
        <v>8555069</v>
      </c>
    </row>
    <row r="205" spans="1:9">
      <c r="A205" s="164" t="s">
        <v>254</v>
      </c>
      <c r="B205" s="164" t="s">
        <v>254</v>
      </c>
      <c r="C205" s="164" t="s">
        <v>255</v>
      </c>
      <c r="D205" s="164" t="s">
        <v>12</v>
      </c>
      <c r="E205" s="169" t="s">
        <v>9</v>
      </c>
      <c r="F205" s="170">
        <v>10108857</v>
      </c>
      <c r="G205" s="170">
        <v>25177419</v>
      </c>
      <c r="H205" s="170">
        <v>32148444</v>
      </c>
      <c r="I205" s="170">
        <v>67434720</v>
      </c>
    </row>
    <row r="206" spans="1:9">
      <c r="A206" s="176"/>
      <c r="B206" s="176"/>
      <c r="C206" s="176"/>
      <c r="D206" s="176"/>
      <c r="E206" s="169" t="s">
        <v>10</v>
      </c>
      <c r="F206" s="170">
        <v>10108857</v>
      </c>
      <c r="G206" s="170">
        <v>0</v>
      </c>
      <c r="H206" s="170">
        <v>0</v>
      </c>
      <c r="I206" s="170">
        <v>10108857</v>
      </c>
    </row>
    <row r="207" spans="1:9">
      <c r="A207" s="177"/>
      <c r="B207" s="177"/>
      <c r="C207" s="177"/>
      <c r="D207" s="177"/>
      <c r="E207" s="171" t="s">
        <v>11</v>
      </c>
      <c r="F207" s="172">
        <v>0</v>
      </c>
      <c r="G207" s="172">
        <v>25177419</v>
      </c>
      <c r="H207" s="172">
        <v>32148444</v>
      </c>
      <c r="I207" s="172">
        <v>57325863</v>
      </c>
    </row>
    <row r="208" spans="1:9">
      <c r="A208" s="164" t="s">
        <v>254</v>
      </c>
      <c r="B208" s="164" t="s">
        <v>254</v>
      </c>
      <c r="C208" s="164" t="s">
        <v>12</v>
      </c>
      <c r="D208" s="164" t="s">
        <v>12</v>
      </c>
      <c r="E208" s="169" t="s">
        <v>9</v>
      </c>
      <c r="F208" s="170">
        <v>10108857</v>
      </c>
      <c r="G208" s="170">
        <v>25177419</v>
      </c>
      <c r="H208" s="170">
        <v>32148444</v>
      </c>
      <c r="I208" s="170">
        <v>67434720</v>
      </c>
    </row>
    <row r="209" spans="1:9">
      <c r="A209" s="176"/>
      <c r="B209" s="176"/>
      <c r="C209" s="176"/>
      <c r="D209" s="176"/>
      <c r="E209" s="169" t="s">
        <v>10</v>
      </c>
      <c r="F209" s="170">
        <v>10108857</v>
      </c>
      <c r="G209" s="170">
        <v>0</v>
      </c>
      <c r="H209" s="170">
        <v>0</v>
      </c>
      <c r="I209" s="170">
        <v>10108857</v>
      </c>
    </row>
    <row r="210" spans="1:9">
      <c r="A210" s="177"/>
      <c r="B210" s="177"/>
      <c r="C210" s="177"/>
      <c r="D210" s="177"/>
      <c r="E210" s="169" t="s">
        <v>11</v>
      </c>
      <c r="F210" s="170">
        <v>0</v>
      </c>
      <c r="G210" s="170">
        <v>25177419</v>
      </c>
      <c r="H210" s="170">
        <v>32148444</v>
      </c>
      <c r="I210" s="170">
        <v>57325863</v>
      </c>
    </row>
    <row r="211" spans="1:9">
      <c r="A211" s="164" t="s">
        <v>254</v>
      </c>
      <c r="B211" s="164" t="s">
        <v>12</v>
      </c>
      <c r="C211" s="164" t="s">
        <v>12</v>
      </c>
      <c r="D211" s="164" t="s">
        <v>12</v>
      </c>
      <c r="E211" s="169" t="s">
        <v>9</v>
      </c>
      <c r="F211" s="170">
        <v>10108857</v>
      </c>
      <c r="G211" s="170">
        <v>25177419</v>
      </c>
      <c r="H211" s="170">
        <v>32148444</v>
      </c>
      <c r="I211" s="170">
        <v>67434720</v>
      </c>
    </row>
    <row r="212" spans="1:9">
      <c r="A212" s="176"/>
      <c r="B212" s="176"/>
      <c r="C212" s="176"/>
      <c r="D212" s="176"/>
      <c r="E212" s="169" t="s">
        <v>10</v>
      </c>
      <c r="F212" s="170">
        <v>10108857</v>
      </c>
      <c r="G212" s="170">
        <v>0</v>
      </c>
      <c r="H212" s="170">
        <v>0</v>
      </c>
      <c r="I212" s="170">
        <v>10108857</v>
      </c>
    </row>
    <row r="213" spans="1:9">
      <c r="A213" s="177"/>
      <c r="B213" s="177"/>
      <c r="C213" s="177"/>
      <c r="D213" s="177"/>
      <c r="E213" s="171" t="s">
        <v>11</v>
      </c>
      <c r="F213" s="172">
        <v>0</v>
      </c>
      <c r="G213" s="172">
        <v>25177419</v>
      </c>
      <c r="H213" s="172">
        <v>32148444</v>
      </c>
      <c r="I213" s="172">
        <v>57325863</v>
      </c>
    </row>
    <row r="214" spans="1:9">
      <c r="A214" s="164" t="s">
        <v>260</v>
      </c>
      <c r="B214" s="164" t="s">
        <v>260</v>
      </c>
      <c r="C214" s="164" t="s">
        <v>261</v>
      </c>
      <c r="D214" s="164" t="s">
        <v>262</v>
      </c>
      <c r="E214" s="169" t="s">
        <v>9</v>
      </c>
      <c r="F214" s="170">
        <v>0</v>
      </c>
      <c r="G214" s="170">
        <v>10000</v>
      </c>
      <c r="H214" s="170">
        <v>0</v>
      </c>
      <c r="I214" s="170">
        <v>10000</v>
      </c>
    </row>
    <row r="215" spans="1:9">
      <c r="A215" s="176"/>
      <c r="B215" s="176"/>
      <c r="C215" s="176"/>
      <c r="D215" s="176"/>
      <c r="E215" s="169" t="s">
        <v>10</v>
      </c>
      <c r="F215" s="170">
        <v>0</v>
      </c>
      <c r="G215" s="170">
        <v>1112</v>
      </c>
      <c r="H215" s="170">
        <v>0</v>
      </c>
      <c r="I215" s="170">
        <v>1112</v>
      </c>
    </row>
    <row r="216" spans="1:9">
      <c r="A216" s="177"/>
      <c r="B216" s="177"/>
      <c r="C216" s="177"/>
      <c r="D216" s="177"/>
      <c r="E216" s="169" t="s">
        <v>11</v>
      </c>
      <c r="F216" s="170">
        <v>0</v>
      </c>
      <c r="G216" s="170">
        <v>8888</v>
      </c>
      <c r="H216" s="170">
        <v>0</v>
      </c>
      <c r="I216" s="170">
        <v>8888</v>
      </c>
    </row>
    <row r="217" spans="1:9">
      <c r="A217" s="164" t="s">
        <v>260</v>
      </c>
      <c r="B217" s="164" t="s">
        <v>260</v>
      </c>
      <c r="C217" s="164" t="s">
        <v>261</v>
      </c>
      <c r="D217" s="164" t="s">
        <v>263</v>
      </c>
      <c r="E217" s="169" t="s">
        <v>9</v>
      </c>
      <c r="F217" s="170">
        <v>0</v>
      </c>
      <c r="G217" s="170">
        <v>19280</v>
      </c>
      <c r="H217" s="170">
        <v>0</v>
      </c>
      <c r="I217" s="170">
        <v>19280</v>
      </c>
    </row>
    <row r="218" spans="1:9">
      <c r="A218" s="176"/>
      <c r="B218" s="176"/>
      <c r="C218" s="176"/>
      <c r="D218" s="176"/>
      <c r="E218" s="169" t="s">
        <v>10</v>
      </c>
      <c r="F218" s="170">
        <v>0</v>
      </c>
      <c r="G218" s="170">
        <v>20216</v>
      </c>
      <c r="H218" s="170">
        <v>0</v>
      </c>
      <c r="I218" s="170">
        <v>20216</v>
      </c>
    </row>
    <row r="219" spans="1:9">
      <c r="A219" s="177"/>
      <c r="B219" s="177"/>
      <c r="C219" s="177"/>
      <c r="D219" s="177"/>
      <c r="E219" s="171" t="s">
        <v>11</v>
      </c>
      <c r="F219" s="172">
        <v>0</v>
      </c>
      <c r="G219" s="172">
        <v>-936</v>
      </c>
      <c r="H219" s="172">
        <v>0</v>
      </c>
      <c r="I219" s="172">
        <v>-936</v>
      </c>
    </row>
    <row r="220" spans="1:9">
      <c r="A220" s="164" t="s">
        <v>260</v>
      </c>
      <c r="B220" s="164" t="s">
        <v>260</v>
      </c>
      <c r="C220" s="164" t="s">
        <v>261</v>
      </c>
      <c r="D220" s="164" t="s">
        <v>264</v>
      </c>
      <c r="E220" s="169" t="s">
        <v>9</v>
      </c>
      <c r="F220" s="170">
        <v>0</v>
      </c>
      <c r="G220" s="170">
        <v>10000</v>
      </c>
      <c r="H220" s="170">
        <v>0</v>
      </c>
      <c r="I220" s="170">
        <v>10000</v>
      </c>
    </row>
    <row r="221" spans="1:9">
      <c r="A221" s="176"/>
      <c r="B221" s="176"/>
      <c r="C221" s="176"/>
      <c r="D221" s="176"/>
      <c r="E221" s="169" t="s">
        <v>10</v>
      </c>
      <c r="F221" s="170">
        <v>0</v>
      </c>
      <c r="G221" s="170">
        <v>7318</v>
      </c>
      <c r="H221" s="170">
        <v>0</v>
      </c>
      <c r="I221" s="170">
        <v>7318</v>
      </c>
    </row>
    <row r="222" spans="1:9">
      <c r="A222" s="177"/>
      <c r="B222" s="177"/>
      <c r="C222" s="177"/>
      <c r="D222" s="177"/>
      <c r="E222" s="169" t="s">
        <v>11</v>
      </c>
      <c r="F222" s="170">
        <v>0</v>
      </c>
      <c r="G222" s="170">
        <v>2682</v>
      </c>
      <c r="H222" s="170">
        <v>0</v>
      </c>
      <c r="I222" s="170">
        <v>2682</v>
      </c>
    </row>
    <row r="223" spans="1:9">
      <c r="A223" s="164" t="s">
        <v>260</v>
      </c>
      <c r="B223" s="164" t="s">
        <v>260</v>
      </c>
      <c r="C223" s="164" t="s">
        <v>261</v>
      </c>
      <c r="D223" s="164" t="s">
        <v>265</v>
      </c>
      <c r="E223" s="169" t="s">
        <v>9</v>
      </c>
      <c r="F223" s="170">
        <v>0</v>
      </c>
      <c r="G223" s="170">
        <v>0</v>
      </c>
      <c r="H223" s="170">
        <v>20000</v>
      </c>
      <c r="I223" s="170">
        <v>20000</v>
      </c>
    </row>
    <row r="224" spans="1:9">
      <c r="A224" s="176"/>
      <c r="B224" s="176"/>
      <c r="C224" s="176"/>
      <c r="D224" s="176"/>
      <c r="E224" s="169" t="s">
        <v>10</v>
      </c>
      <c r="F224" s="170">
        <v>0</v>
      </c>
      <c r="G224" s="170">
        <v>0</v>
      </c>
      <c r="H224" s="170">
        <v>0</v>
      </c>
      <c r="I224" s="170">
        <v>0</v>
      </c>
    </row>
    <row r="225" spans="1:9">
      <c r="A225" s="177"/>
      <c r="B225" s="177"/>
      <c r="C225" s="177"/>
      <c r="D225" s="177"/>
      <c r="E225" s="171" t="s">
        <v>11</v>
      </c>
      <c r="F225" s="172">
        <v>0</v>
      </c>
      <c r="G225" s="172">
        <v>0</v>
      </c>
      <c r="H225" s="172">
        <v>20000</v>
      </c>
      <c r="I225" s="172">
        <v>20000</v>
      </c>
    </row>
    <row r="226" spans="1:9">
      <c r="A226" s="164" t="s">
        <v>260</v>
      </c>
      <c r="B226" s="164" t="s">
        <v>260</v>
      </c>
      <c r="C226" s="164" t="s">
        <v>261</v>
      </c>
      <c r="D226" s="164" t="s">
        <v>266</v>
      </c>
      <c r="E226" s="169" t="s">
        <v>9</v>
      </c>
      <c r="F226" s="170">
        <v>0</v>
      </c>
      <c r="G226" s="170">
        <v>0</v>
      </c>
      <c r="H226" s="170">
        <v>0</v>
      </c>
      <c r="I226" s="170">
        <v>0</v>
      </c>
    </row>
    <row r="227" spans="1:9">
      <c r="A227" s="176"/>
      <c r="B227" s="176"/>
      <c r="C227" s="176"/>
      <c r="D227" s="176"/>
      <c r="E227" s="169" t="s">
        <v>10</v>
      </c>
      <c r="F227" s="170">
        <v>2443</v>
      </c>
      <c r="G227" s="170">
        <v>0</v>
      </c>
      <c r="H227" s="170">
        <v>0</v>
      </c>
      <c r="I227" s="170">
        <v>2443</v>
      </c>
    </row>
    <row r="228" spans="1:9">
      <c r="A228" s="177"/>
      <c r="B228" s="177"/>
      <c r="C228" s="177"/>
      <c r="D228" s="177"/>
      <c r="E228" s="169" t="s">
        <v>11</v>
      </c>
      <c r="F228" s="170">
        <v>-2443</v>
      </c>
      <c r="G228" s="170">
        <v>0</v>
      </c>
      <c r="H228" s="170">
        <v>0</v>
      </c>
      <c r="I228" s="170">
        <v>-2443</v>
      </c>
    </row>
    <row r="229" spans="1:9">
      <c r="A229" s="164" t="s">
        <v>260</v>
      </c>
      <c r="B229" s="164" t="s">
        <v>260</v>
      </c>
      <c r="C229" s="164" t="s">
        <v>261</v>
      </c>
      <c r="D229" s="164" t="s">
        <v>267</v>
      </c>
      <c r="E229" s="169" t="s">
        <v>9</v>
      </c>
      <c r="F229" s="170">
        <v>85000</v>
      </c>
      <c r="G229" s="170">
        <v>0</v>
      </c>
      <c r="H229" s="170">
        <v>0</v>
      </c>
      <c r="I229" s="170">
        <v>85000</v>
      </c>
    </row>
    <row r="230" spans="1:9">
      <c r="A230" s="176"/>
      <c r="B230" s="176"/>
      <c r="C230" s="176"/>
      <c r="D230" s="176"/>
      <c r="E230" s="169" t="s">
        <v>10</v>
      </c>
      <c r="F230" s="170">
        <v>2969</v>
      </c>
      <c r="G230" s="170">
        <v>0</v>
      </c>
      <c r="H230" s="170">
        <v>0</v>
      </c>
      <c r="I230" s="170">
        <v>2969</v>
      </c>
    </row>
    <row r="231" spans="1:9">
      <c r="A231" s="177"/>
      <c r="B231" s="177"/>
      <c r="C231" s="177"/>
      <c r="D231" s="177"/>
      <c r="E231" s="171" t="s">
        <v>11</v>
      </c>
      <c r="F231" s="172">
        <v>82031</v>
      </c>
      <c r="G231" s="172">
        <v>0</v>
      </c>
      <c r="H231" s="172">
        <v>0</v>
      </c>
      <c r="I231" s="172">
        <v>82031</v>
      </c>
    </row>
    <row r="232" spans="1:9">
      <c r="A232" s="164" t="s">
        <v>260</v>
      </c>
      <c r="B232" s="164" t="s">
        <v>260</v>
      </c>
      <c r="C232" s="164" t="s">
        <v>261</v>
      </c>
      <c r="D232" s="164" t="s">
        <v>268</v>
      </c>
      <c r="E232" s="169" t="s">
        <v>9</v>
      </c>
      <c r="F232" s="170">
        <v>15000</v>
      </c>
      <c r="G232" s="170">
        <v>0</v>
      </c>
      <c r="H232" s="170">
        <v>0</v>
      </c>
      <c r="I232" s="170">
        <v>15000</v>
      </c>
    </row>
    <row r="233" spans="1:9">
      <c r="A233" s="176"/>
      <c r="B233" s="176"/>
      <c r="C233" s="176"/>
      <c r="D233" s="176"/>
      <c r="E233" s="169" t="s">
        <v>10</v>
      </c>
      <c r="F233" s="170">
        <v>142862</v>
      </c>
      <c r="G233" s="170">
        <v>0</v>
      </c>
      <c r="H233" s="170">
        <v>0</v>
      </c>
      <c r="I233" s="170">
        <v>142862</v>
      </c>
    </row>
    <row r="234" spans="1:9">
      <c r="A234" s="177"/>
      <c r="B234" s="177"/>
      <c r="C234" s="177"/>
      <c r="D234" s="177"/>
      <c r="E234" s="169" t="s">
        <v>11</v>
      </c>
      <c r="F234" s="170">
        <v>-127862</v>
      </c>
      <c r="G234" s="170">
        <v>0</v>
      </c>
      <c r="H234" s="170">
        <v>0</v>
      </c>
      <c r="I234" s="170">
        <v>-127862</v>
      </c>
    </row>
    <row r="235" spans="1:9">
      <c r="A235" s="164" t="s">
        <v>260</v>
      </c>
      <c r="B235" s="164" t="s">
        <v>260</v>
      </c>
      <c r="C235" s="164" t="s">
        <v>261</v>
      </c>
      <c r="D235" s="164" t="s">
        <v>269</v>
      </c>
      <c r="E235" s="169" t="s">
        <v>9</v>
      </c>
      <c r="F235" s="170">
        <v>20000</v>
      </c>
      <c r="G235" s="170">
        <v>0</v>
      </c>
      <c r="H235" s="170">
        <v>0</v>
      </c>
      <c r="I235" s="170">
        <v>20000</v>
      </c>
    </row>
    <row r="236" spans="1:9">
      <c r="A236" s="176"/>
      <c r="B236" s="176"/>
      <c r="C236" s="176"/>
      <c r="D236" s="176"/>
      <c r="E236" s="169" t="s">
        <v>10</v>
      </c>
      <c r="F236" s="170">
        <v>23251</v>
      </c>
      <c r="G236" s="170">
        <v>0</v>
      </c>
      <c r="H236" s="170">
        <v>0</v>
      </c>
      <c r="I236" s="170">
        <v>23251</v>
      </c>
    </row>
    <row r="237" spans="1:9">
      <c r="A237" s="177"/>
      <c r="B237" s="177"/>
      <c r="C237" s="177"/>
      <c r="D237" s="177"/>
      <c r="E237" s="171" t="s">
        <v>11</v>
      </c>
      <c r="F237" s="172">
        <v>-3251</v>
      </c>
      <c r="G237" s="172">
        <v>0</v>
      </c>
      <c r="H237" s="172">
        <v>0</v>
      </c>
      <c r="I237" s="172">
        <v>-3251</v>
      </c>
    </row>
    <row r="238" spans="1:9">
      <c r="A238" s="164" t="s">
        <v>260</v>
      </c>
      <c r="B238" s="164" t="s">
        <v>260</v>
      </c>
      <c r="C238" s="164" t="s">
        <v>261</v>
      </c>
      <c r="D238" s="164" t="s">
        <v>270</v>
      </c>
      <c r="E238" s="169" t="s">
        <v>9</v>
      </c>
      <c r="F238" s="170">
        <v>20000</v>
      </c>
      <c r="G238" s="170">
        <v>0</v>
      </c>
      <c r="H238" s="170">
        <v>0</v>
      </c>
      <c r="I238" s="170">
        <v>20000</v>
      </c>
    </row>
    <row r="239" spans="1:9">
      <c r="A239" s="176"/>
      <c r="B239" s="176"/>
      <c r="C239" s="176"/>
      <c r="D239" s="176"/>
      <c r="E239" s="169" t="s">
        <v>10</v>
      </c>
      <c r="F239" s="170">
        <v>3926</v>
      </c>
      <c r="G239" s="170">
        <v>0</v>
      </c>
      <c r="H239" s="170">
        <v>0</v>
      </c>
      <c r="I239" s="170">
        <v>3926</v>
      </c>
    </row>
    <row r="240" spans="1:9">
      <c r="A240" s="177"/>
      <c r="B240" s="177"/>
      <c r="C240" s="177"/>
      <c r="D240" s="177"/>
      <c r="E240" s="169" t="s">
        <v>11</v>
      </c>
      <c r="F240" s="170">
        <v>16074</v>
      </c>
      <c r="G240" s="170">
        <v>0</v>
      </c>
      <c r="H240" s="170">
        <v>0</v>
      </c>
      <c r="I240" s="170">
        <v>16074</v>
      </c>
    </row>
    <row r="241" spans="1:9">
      <c r="A241" s="164" t="s">
        <v>260</v>
      </c>
      <c r="B241" s="164" t="s">
        <v>260</v>
      </c>
      <c r="C241" s="164" t="s">
        <v>261</v>
      </c>
      <c r="D241" s="164" t="s">
        <v>12</v>
      </c>
      <c r="E241" s="169" t="s">
        <v>9</v>
      </c>
      <c r="F241" s="170">
        <v>140000</v>
      </c>
      <c r="G241" s="170">
        <v>39280</v>
      </c>
      <c r="H241" s="170">
        <v>20000</v>
      </c>
      <c r="I241" s="170">
        <v>199280</v>
      </c>
    </row>
    <row r="242" spans="1:9">
      <c r="A242" s="176"/>
      <c r="B242" s="176"/>
      <c r="C242" s="176"/>
      <c r="D242" s="176"/>
      <c r="E242" s="169" t="s">
        <v>10</v>
      </c>
      <c r="F242" s="170">
        <v>175451</v>
      </c>
      <c r="G242" s="170">
        <v>28646</v>
      </c>
      <c r="H242" s="170">
        <v>0</v>
      </c>
      <c r="I242" s="170">
        <v>204097</v>
      </c>
    </row>
    <row r="243" spans="1:9">
      <c r="A243" s="177"/>
      <c r="B243" s="177"/>
      <c r="C243" s="177"/>
      <c r="D243" s="177"/>
      <c r="E243" s="171" t="s">
        <v>11</v>
      </c>
      <c r="F243" s="172">
        <v>-35451</v>
      </c>
      <c r="G243" s="172">
        <v>10634</v>
      </c>
      <c r="H243" s="172">
        <v>20000</v>
      </c>
      <c r="I243" s="172">
        <v>-4817</v>
      </c>
    </row>
    <row r="244" spans="1:9">
      <c r="A244" s="164" t="s">
        <v>260</v>
      </c>
      <c r="B244" s="164" t="s">
        <v>260</v>
      </c>
      <c r="C244" s="164" t="s">
        <v>271</v>
      </c>
      <c r="D244" s="164" t="s">
        <v>272</v>
      </c>
      <c r="E244" s="169" t="s">
        <v>9</v>
      </c>
      <c r="F244" s="170">
        <v>0</v>
      </c>
      <c r="G244" s="170">
        <v>0</v>
      </c>
      <c r="H244" s="170">
        <v>0</v>
      </c>
      <c r="I244" s="170">
        <v>0</v>
      </c>
    </row>
    <row r="245" spans="1:9">
      <c r="A245" s="176"/>
      <c r="B245" s="176"/>
      <c r="C245" s="176"/>
      <c r="D245" s="176"/>
      <c r="E245" s="169" t="s">
        <v>10</v>
      </c>
      <c r="F245" s="170">
        <v>0</v>
      </c>
      <c r="G245" s="170">
        <v>72000</v>
      </c>
      <c r="H245" s="170">
        <v>0</v>
      </c>
      <c r="I245" s="170">
        <v>72000</v>
      </c>
    </row>
    <row r="246" spans="1:9">
      <c r="A246" s="177"/>
      <c r="B246" s="177"/>
      <c r="C246" s="177"/>
      <c r="D246" s="177"/>
      <c r="E246" s="169" t="s">
        <v>11</v>
      </c>
      <c r="F246" s="170">
        <v>0</v>
      </c>
      <c r="G246" s="170">
        <v>-72000</v>
      </c>
      <c r="H246" s="170">
        <v>0</v>
      </c>
      <c r="I246" s="170">
        <v>-72000</v>
      </c>
    </row>
    <row r="247" spans="1:9">
      <c r="A247" s="164" t="s">
        <v>260</v>
      </c>
      <c r="B247" s="164" t="s">
        <v>260</v>
      </c>
      <c r="C247" s="164" t="s">
        <v>271</v>
      </c>
      <c r="D247" s="164" t="s">
        <v>273</v>
      </c>
      <c r="E247" s="169" t="s">
        <v>9</v>
      </c>
      <c r="F247" s="170">
        <v>0</v>
      </c>
      <c r="G247" s="170">
        <v>25800000</v>
      </c>
      <c r="H247" s="170">
        <v>0</v>
      </c>
      <c r="I247" s="170">
        <v>25800000</v>
      </c>
    </row>
    <row r="248" spans="1:9">
      <c r="A248" s="176"/>
      <c r="B248" s="176"/>
      <c r="C248" s="176"/>
      <c r="D248" s="176"/>
      <c r="E248" s="169" t="s">
        <v>10</v>
      </c>
      <c r="F248" s="170">
        <v>0</v>
      </c>
      <c r="G248" s="170">
        <v>37831809</v>
      </c>
      <c r="H248" s="170">
        <v>0</v>
      </c>
      <c r="I248" s="170">
        <v>37831809</v>
      </c>
    </row>
    <row r="249" spans="1:9">
      <c r="A249" s="177"/>
      <c r="B249" s="177"/>
      <c r="C249" s="177"/>
      <c r="D249" s="177"/>
      <c r="E249" s="171" t="s">
        <v>11</v>
      </c>
      <c r="F249" s="172">
        <v>0</v>
      </c>
      <c r="G249" s="172">
        <v>-12031809</v>
      </c>
      <c r="H249" s="172">
        <v>0</v>
      </c>
      <c r="I249" s="172">
        <v>-12031809</v>
      </c>
    </row>
    <row r="250" spans="1:9">
      <c r="A250" s="164" t="s">
        <v>260</v>
      </c>
      <c r="B250" s="164" t="s">
        <v>260</v>
      </c>
      <c r="C250" s="164" t="s">
        <v>271</v>
      </c>
      <c r="D250" s="164" t="s">
        <v>271</v>
      </c>
      <c r="E250" s="169" t="s">
        <v>9</v>
      </c>
      <c r="F250" s="170">
        <v>0</v>
      </c>
      <c r="G250" s="170">
        <v>9200000</v>
      </c>
      <c r="H250" s="170">
        <v>0</v>
      </c>
      <c r="I250" s="170">
        <v>9200000</v>
      </c>
    </row>
    <row r="251" spans="1:9">
      <c r="A251" s="176"/>
      <c r="B251" s="176"/>
      <c r="C251" s="176"/>
      <c r="D251" s="176"/>
      <c r="E251" s="169" t="s">
        <v>10</v>
      </c>
      <c r="F251" s="170">
        <v>0</v>
      </c>
      <c r="G251" s="170">
        <v>5337000</v>
      </c>
      <c r="H251" s="170">
        <v>0</v>
      </c>
      <c r="I251" s="170">
        <v>5337000</v>
      </c>
    </row>
    <row r="252" spans="1:9">
      <c r="A252" s="177"/>
      <c r="B252" s="177"/>
      <c r="C252" s="177"/>
      <c r="D252" s="177"/>
      <c r="E252" s="169" t="s">
        <v>11</v>
      </c>
      <c r="F252" s="170">
        <v>0</v>
      </c>
      <c r="G252" s="170">
        <v>3863000</v>
      </c>
      <c r="H252" s="170">
        <v>0</v>
      </c>
      <c r="I252" s="170">
        <v>3863000</v>
      </c>
    </row>
    <row r="253" spans="1:9">
      <c r="A253" s="164" t="s">
        <v>260</v>
      </c>
      <c r="B253" s="164" t="s">
        <v>260</v>
      </c>
      <c r="C253" s="164" t="s">
        <v>271</v>
      </c>
      <c r="D253" s="164" t="s">
        <v>12</v>
      </c>
      <c r="E253" s="169" t="s">
        <v>9</v>
      </c>
      <c r="F253" s="170">
        <v>0</v>
      </c>
      <c r="G253" s="170">
        <v>35000000</v>
      </c>
      <c r="H253" s="170">
        <v>0</v>
      </c>
      <c r="I253" s="170">
        <v>35000000</v>
      </c>
    </row>
    <row r="254" spans="1:9">
      <c r="A254" s="176"/>
      <c r="B254" s="176"/>
      <c r="C254" s="176"/>
      <c r="D254" s="176"/>
      <c r="E254" s="169" t="s">
        <v>10</v>
      </c>
      <c r="F254" s="170">
        <v>0</v>
      </c>
      <c r="G254" s="170">
        <v>43240809</v>
      </c>
      <c r="H254" s="170">
        <v>0</v>
      </c>
      <c r="I254" s="170">
        <v>43240809</v>
      </c>
    </row>
    <row r="255" spans="1:9">
      <c r="A255" s="177"/>
      <c r="B255" s="177"/>
      <c r="C255" s="177"/>
      <c r="D255" s="177"/>
      <c r="E255" s="171" t="s">
        <v>11</v>
      </c>
      <c r="F255" s="172">
        <v>0</v>
      </c>
      <c r="G255" s="172">
        <v>-8240809</v>
      </c>
      <c r="H255" s="172">
        <v>0</v>
      </c>
      <c r="I255" s="172">
        <v>-8240809</v>
      </c>
    </row>
    <row r="256" spans="1:9">
      <c r="A256" s="164" t="s">
        <v>260</v>
      </c>
      <c r="B256" s="164" t="s">
        <v>260</v>
      </c>
      <c r="C256" s="164" t="s">
        <v>12</v>
      </c>
      <c r="D256" s="164" t="s">
        <v>12</v>
      </c>
      <c r="E256" s="169" t="s">
        <v>9</v>
      </c>
      <c r="F256" s="170">
        <v>140000</v>
      </c>
      <c r="G256" s="170">
        <v>35039280</v>
      </c>
      <c r="H256" s="170">
        <v>20000</v>
      </c>
      <c r="I256" s="170">
        <v>35199280</v>
      </c>
    </row>
    <row r="257" spans="1:9">
      <c r="A257" s="176"/>
      <c r="B257" s="176"/>
      <c r="C257" s="176"/>
      <c r="D257" s="176"/>
      <c r="E257" s="169" t="s">
        <v>10</v>
      </c>
      <c r="F257" s="170">
        <v>175451</v>
      </c>
      <c r="G257" s="170">
        <v>43269455</v>
      </c>
      <c r="H257" s="170">
        <v>0</v>
      </c>
      <c r="I257" s="170">
        <v>43444906</v>
      </c>
    </row>
    <row r="258" spans="1:9">
      <c r="A258" s="177"/>
      <c r="B258" s="177"/>
      <c r="C258" s="177"/>
      <c r="D258" s="177"/>
      <c r="E258" s="169" t="s">
        <v>11</v>
      </c>
      <c r="F258" s="170">
        <v>-35451</v>
      </c>
      <c r="G258" s="170">
        <v>-8230175</v>
      </c>
      <c r="H258" s="170">
        <v>20000</v>
      </c>
      <c r="I258" s="170">
        <v>-8245626</v>
      </c>
    </row>
    <row r="259" spans="1:9">
      <c r="A259" s="164" t="s">
        <v>260</v>
      </c>
      <c r="B259" s="164" t="s">
        <v>12</v>
      </c>
      <c r="C259" s="164" t="s">
        <v>12</v>
      </c>
      <c r="D259" s="164" t="s">
        <v>12</v>
      </c>
      <c r="E259" s="169" t="s">
        <v>9</v>
      </c>
      <c r="F259" s="170">
        <v>140000</v>
      </c>
      <c r="G259" s="170">
        <v>35039280</v>
      </c>
      <c r="H259" s="170">
        <v>20000</v>
      </c>
      <c r="I259" s="170">
        <v>35199280</v>
      </c>
    </row>
    <row r="260" spans="1:9">
      <c r="A260" s="176"/>
      <c r="B260" s="176"/>
      <c r="C260" s="176"/>
      <c r="D260" s="176"/>
      <c r="E260" s="169" t="s">
        <v>10</v>
      </c>
      <c r="F260" s="170">
        <v>175451</v>
      </c>
      <c r="G260" s="170">
        <v>43269455</v>
      </c>
      <c r="H260" s="170">
        <v>0</v>
      </c>
      <c r="I260" s="170">
        <v>43444906</v>
      </c>
    </row>
    <row r="261" spans="1:9">
      <c r="A261" s="177"/>
      <c r="B261" s="177"/>
      <c r="C261" s="177"/>
      <c r="D261" s="177"/>
      <c r="E261" s="171" t="s">
        <v>11</v>
      </c>
      <c r="F261" s="172">
        <v>-35451</v>
      </c>
      <c r="G261" s="172">
        <v>-8230175</v>
      </c>
      <c r="H261" s="172">
        <v>20000</v>
      </c>
      <c r="I261" s="172">
        <v>-8245626</v>
      </c>
    </row>
    <row r="262" spans="1:9">
      <c r="A262" s="145" t="s">
        <v>33</v>
      </c>
      <c r="B262" s="146"/>
      <c r="C262" s="146"/>
      <c r="D262" s="147"/>
      <c r="E262" s="173" t="s">
        <v>9</v>
      </c>
      <c r="F262" s="174">
        <v>1343313857</v>
      </c>
      <c r="G262" s="174">
        <v>169635699</v>
      </c>
      <c r="H262" s="174">
        <v>102168444</v>
      </c>
      <c r="I262" s="174">
        <v>1615118000</v>
      </c>
    </row>
    <row r="263" spans="1:9">
      <c r="A263" s="148"/>
      <c r="B263" s="149"/>
      <c r="C263" s="149"/>
      <c r="D263" s="150"/>
      <c r="E263" s="166" t="s">
        <v>10</v>
      </c>
      <c r="F263" s="175">
        <v>1335256448</v>
      </c>
      <c r="G263" s="175">
        <v>157783335</v>
      </c>
      <c r="H263" s="175">
        <v>105426621</v>
      </c>
      <c r="I263" s="175">
        <v>1598466404</v>
      </c>
    </row>
    <row r="264" spans="1:9">
      <c r="A264" s="151"/>
      <c r="B264" s="152"/>
      <c r="C264" s="152"/>
      <c r="D264" s="153"/>
      <c r="E264" s="166" t="s">
        <v>11</v>
      </c>
      <c r="F264" s="175">
        <v>8057409</v>
      </c>
      <c r="G264" s="175">
        <v>11852364</v>
      </c>
      <c r="H264" s="175">
        <v>-3258177</v>
      </c>
      <c r="I264" s="175">
        <v>16651596</v>
      </c>
    </row>
  </sheetData>
  <mergeCells count="352">
    <mergeCell ref="A2:D2"/>
    <mergeCell ref="E2:E3"/>
    <mergeCell ref="F2:F3"/>
    <mergeCell ref="G2:G3"/>
    <mergeCell ref="H2:H3"/>
    <mergeCell ref="I2:I3"/>
    <mergeCell ref="B1:H1"/>
    <mergeCell ref="A10:A12"/>
    <mergeCell ref="B10:B12"/>
    <mergeCell ref="C10:C12"/>
    <mergeCell ref="D10:D12"/>
    <mergeCell ref="A13:A15"/>
    <mergeCell ref="B13:B15"/>
    <mergeCell ref="C13:C15"/>
    <mergeCell ref="D13:D15"/>
    <mergeCell ref="A4:A6"/>
    <mergeCell ref="B4:B6"/>
    <mergeCell ref="C4:C6"/>
    <mergeCell ref="D4:D6"/>
    <mergeCell ref="A7:A9"/>
    <mergeCell ref="B7:B9"/>
    <mergeCell ref="C7:C9"/>
    <mergeCell ref="D7:D9"/>
    <mergeCell ref="A22:A24"/>
    <mergeCell ref="B22:B24"/>
    <mergeCell ref="C22:C24"/>
    <mergeCell ref="D22:D24"/>
    <mergeCell ref="A25:A27"/>
    <mergeCell ref="B25:B27"/>
    <mergeCell ref="C25:C27"/>
    <mergeCell ref="D25:D27"/>
    <mergeCell ref="A16:A18"/>
    <mergeCell ref="B16:B18"/>
    <mergeCell ref="C16:C18"/>
    <mergeCell ref="D16:D18"/>
    <mergeCell ref="A19:A21"/>
    <mergeCell ref="B19:B21"/>
    <mergeCell ref="C19:C21"/>
    <mergeCell ref="D19:D21"/>
    <mergeCell ref="A34:A36"/>
    <mergeCell ref="B34:B36"/>
    <mergeCell ref="C34:C36"/>
    <mergeCell ref="D34:D36"/>
    <mergeCell ref="A37:A39"/>
    <mergeCell ref="B37:B39"/>
    <mergeCell ref="C37:C39"/>
    <mergeCell ref="D37:D39"/>
    <mergeCell ref="A28:A30"/>
    <mergeCell ref="B28:B30"/>
    <mergeCell ref="C28:C30"/>
    <mergeCell ref="D28:D30"/>
    <mergeCell ref="A31:A33"/>
    <mergeCell ref="B31:B33"/>
    <mergeCell ref="C31:C33"/>
    <mergeCell ref="D31:D33"/>
    <mergeCell ref="A46:A48"/>
    <mergeCell ref="B46:B48"/>
    <mergeCell ref="C46:C48"/>
    <mergeCell ref="D46:D48"/>
    <mergeCell ref="A49:A51"/>
    <mergeCell ref="B49:B51"/>
    <mergeCell ref="C49:C51"/>
    <mergeCell ref="D49:D51"/>
    <mergeCell ref="A40:A42"/>
    <mergeCell ref="B40:B42"/>
    <mergeCell ref="C40:C42"/>
    <mergeCell ref="D40:D42"/>
    <mergeCell ref="A43:A45"/>
    <mergeCell ref="B43:B45"/>
    <mergeCell ref="C43:C45"/>
    <mergeCell ref="D43:D45"/>
    <mergeCell ref="A58:A60"/>
    <mergeCell ref="B58:B60"/>
    <mergeCell ref="C58:C60"/>
    <mergeCell ref="D58:D60"/>
    <mergeCell ref="A61:A63"/>
    <mergeCell ref="B61:B63"/>
    <mergeCell ref="C61:C63"/>
    <mergeCell ref="D61:D63"/>
    <mergeCell ref="A52:A54"/>
    <mergeCell ref="B52:B54"/>
    <mergeCell ref="C52:C54"/>
    <mergeCell ref="D52:D54"/>
    <mergeCell ref="A55:A57"/>
    <mergeCell ref="B55:B57"/>
    <mergeCell ref="C55:C57"/>
    <mergeCell ref="D55:D57"/>
    <mergeCell ref="A70:A72"/>
    <mergeCell ref="B70:B72"/>
    <mergeCell ref="C70:C72"/>
    <mergeCell ref="D70:D72"/>
    <mergeCell ref="A73:A75"/>
    <mergeCell ref="B73:B75"/>
    <mergeCell ref="C73:C75"/>
    <mergeCell ref="D73:D75"/>
    <mergeCell ref="A64:A66"/>
    <mergeCell ref="B64:B66"/>
    <mergeCell ref="C64:C66"/>
    <mergeCell ref="D64:D66"/>
    <mergeCell ref="A67:A69"/>
    <mergeCell ref="B67:B69"/>
    <mergeCell ref="C67:C69"/>
    <mergeCell ref="D67:D69"/>
    <mergeCell ref="A82:A84"/>
    <mergeCell ref="B82:B84"/>
    <mergeCell ref="C82:C84"/>
    <mergeCell ref="D82:D84"/>
    <mergeCell ref="A85:A87"/>
    <mergeCell ref="B85:B87"/>
    <mergeCell ref="C85:C87"/>
    <mergeCell ref="D85:D87"/>
    <mergeCell ref="A76:A78"/>
    <mergeCell ref="B76:B78"/>
    <mergeCell ref="C76:C78"/>
    <mergeCell ref="D76:D78"/>
    <mergeCell ref="A79:A81"/>
    <mergeCell ref="B79:B81"/>
    <mergeCell ref="C79:C81"/>
    <mergeCell ref="D79:D81"/>
    <mergeCell ref="A94:A96"/>
    <mergeCell ref="B94:B96"/>
    <mergeCell ref="C94:C96"/>
    <mergeCell ref="D94:D96"/>
    <mergeCell ref="A97:A99"/>
    <mergeCell ref="B97:B99"/>
    <mergeCell ref="C97:C99"/>
    <mergeCell ref="D97:D99"/>
    <mergeCell ref="A88:A90"/>
    <mergeCell ref="B88:B90"/>
    <mergeCell ref="C88:C90"/>
    <mergeCell ref="D88:D90"/>
    <mergeCell ref="A91:A93"/>
    <mergeCell ref="B91:B93"/>
    <mergeCell ref="C91:C93"/>
    <mergeCell ref="D91:D93"/>
    <mergeCell ref="A106:A108"/>
    <mergeCell ref="B106:B108"/>
    <mergeCell ref="C106:C108"/>
    <mergeCell ref="D106:D108"/>
    <mergeCell ref="A109:A111"/>
    <mergeCell ref="B109:B111"/>
    <mergeCell ref="C109:C111"/>
    <mergeCell ref="D109:D111"/>
    <mergeCell ref="A100:A102"/>
    <mergeCell ref="B100:B102"/>
    <mergeCell ref="C100:C102"/>
    <mergeCell ref="D100:D102"/>
    <mergeCell ref="A103:A105"/>
    <mergeCell ref="B103:B105"/>
    <mergeCell ref="C103:C105"/>
    <mergeCell ref="D103:D105"/>
    <mergeCell ref="A118:A120"/>
    <mergeCell ref="B118:B120"/>
    <mergeCell ref="C118:C120"/>
    <mergeCell ref="D118:D120"/>
    <mergeCell ref="A121:A123"/>
    <mergeCell ref="B121:B123"/>
    <mergeCell ref="C121:C123"/>
    <mergeCell ref="D121:D123"/>
    <mergeCell ref="A112:A114"/>
    <mergeCell ref="B112:B114"/>
    <mergeCell ref="C112:C114"/>
    <mergeCell ref="D112:D114"/>
    <mergeCell ref="A115:A117"/>
    <mergeCell ref="B115:B117"/>
    <mergeCell ref="C115:C117"/>
    <mergeCell ref="D115:D117"/>
    <mergeCell ref="A130:A132"/>
    <mergeCell ref="B130:B132"/>
    <mergeCell ref="C130:C132"/>
    <mergeCell ref="D130:D132"/>
    <mergeCell ref="A133:A135"/>
    <mergeCell ref="B133:B135"/>
    <mergeCell ref="C133:C135"/>
    <mergeCell ref="D133:D135"/>
    <mergeCell ref="A124:A126"/>
    <mergeCell ref="B124:B126"/>
    <mergeCell ref="C124:C126"/>
    <mergeCell ref="D124:D126"/>
    <mergeCell ref="A127:A129"/>
    <mergeCell ref="B127:B129"/>
    <mergeCell ref="C127:C129"/>
    <mergeCell ref="D127:D129"/>
    <mergeCell ref="A142:A144"/>
    <mergeCell ref="B142:B144"/>
    <mergeCell ref="C142:C144"/>
    <mergeCell ref="D142:D144"/>
    <mergeCell ref="A145:A147"/>
    <mergeCell ref="B145:B147"/>
    <mergeCell ref="C145:C147"/>
    <mergeCell ref="D145:D147"/>
    <mergeCell ref="A136:A138"/>
    <mergeCell ref="B136:B138"/>
    <mergeCell ref="C136:C138"/>
    <mergeCell ref="D136:D138"/>
    <mergeCell ref="A139:A141"/>
    <mergeCell ref="B139:B141"/>
    <mergeCell ref="C139:C141"/>
    <mergeCell ref="D139:D141"/>
    <mergeCell ref="A154:A156"/>
    <mergeCell ref="B154:B156"/>
    <mergeCell ref="C154:C156"/>
    <mergeCell ref="D154:D156"/>
    <mergeCell ref="A157:A159"/>
    <mergeCell ref="B157:B159"/>
    <mergeCell ref="C157:C159"/>
    <mergeCell ref="D157:D159"/>
    <mergeCell ref="A148:A150"/>
    <mergeCell ref="B148:B150"/>
    <mergeCell ref="C148:C150"/>
    <mergeCell ref="D148:D150"/>
    <mergeCell ref="A151:A153"/>
    <mergeCell ref="B151:B153"/>
    <mergeCell ref="C151:C153"/>
    <mergeCell ref="D151:D153"/>
    <mergeCell ref="A166:A168"/>
    <mergeCell ref="B166:B168"/>
    <mergeCell ref="C166:C168"/>
    <mergeCell ref="D166:D168"/>
    <mergeCell ref="A169:A171"/>
    <mergeCell ref="B169:B171"/>
    <mergeCell ref="C169:C171"/>
    <mergeCell ref="D169:D171"/>
    <mergeCell ref="A160:A162"/>
    <mergeCell ref="B160:B162"/>
    <mergeCell ref="C160:C162"/>
    <mergeCell ref="D160:D162"/>
    <mergeCell ref="A163:A165"/>
    <mergeCell ref="B163:B165"/>
    <mergeCell ref="C163:C165"/>
    <mergeCell ref="D163:D165"/>
    <mergeCell ref="A178:A180"/>
    <mergeCell ref="B178:B180"/>
    <mergeCell ref="C178:C180"/>
    <mergeCell ref="D178:D180"/>
    <mergeCell ref="A181:A183"/>
    <mergeCell ref="B181:B183"/>
    <mergeCell ref="C181:C183"/>
    <mergeCell ref="D181:D183"/>
    <mergeCell ref="A172:A174"/>
    <mergeCell ref="B172:B174"/>
    <mergeCell ref="C172:C174"/>
    <mergeCell ref="D172:D174"/>
    <mergeCell ref="A175:A177"/>
    <mergeCell ref="B175:B177"/>
    <mergeCell ref="C175:C177"/>
    <mergeCell ref="D175:D177"/>
    <mergeCell ref="A190:A192"/>
    <mergeCell ref="B190:B192"/>
    <mergeCell ref="C190:C192"/>
    <mergeCell ref="D190:D192"/>
    <mergeCell ref="A193:A195"/>
    <mergeCell ref="B193:B195"/>
    <mergeCell ref="C193:C195"/>
    <mergeCell ref="D193:D195"/>
    <mergeCell ref="A184:A186"/>
    <mergeCell ref="B184:B186"/>
    <mergeCell ref="C184:C186"/>
    <mergeCell ref="D184:D186"/>
    <mergeCell ref="A187:A189"/>
    <mergeCell ref="B187:B189"/>
    <mergeCell ref="C187:C189"/>
    <mergeCell ref="D187:D189"/>
    <mergeCell ref="A202:A204"/>
    <mergeCell ref="B202:B204"/>
    <mergeCell ref="C202:C204"/>
    <mergeCell ref="D202:D204"/>
    <mergeCell ref="A205:A207"/>
    <mergeCell ref="B205:B207"/>
    <mergeCell ref="C205:C207"/>
    <mergeCell ref="D205:D207"/>
    <mergeCell ref="A196:A198"/>
    <mergeCell ref="B196:B198"/>
    <mergeCell ref="C196:C198"/>
    <mergeCell ref="D196:D198"/>
    <mergeCell ref="A199:A201"/>
    <mergeCell ref="B199:B201"/>
    <mergeCell ref="C199:C201"/>
    <mergeCell ref="D199:D201"/>
    <mergeCell ref="A214:A216"/>
    <mergeCell ref="B214:B216"/>
    <mergeCell ref="C214:C216"/>
    <mergeCell ref="D214:D216"/>
    <mergeCell ref="A217:A219"/>
    <mergeCell ref="B217:B219"/>
    <mergeCell ref="C217:C219"/>
    <mergeCell ref="D217:D219"/>
    <mergeCell ref="A208:A210"/>
    <mergeCell ref="B208:B210"/>
    <mergeCell ref="C208:C210"/>
    <mergeCell ref="D208:D210"/>
    <mergeCell ref="A211:A213"/>
    <mergeCell ref="B211:B213"/>
    <mergeCell ref="C211:C213"/>
    <mergeCell ref="D211:D213"/>
    <mergeCell ref="A226:A228"/>
    <mergeCell ref="B226:B228"/>
    <mergeCell ref="C226:C228"/>
    <mergeCell ref="D226:D228"/>
    <mergeCell ref="A229:A231"/>
    <mergeCell ref="B229:B231"/>
    <mergeCell ref="C229:C231"/>
    <mergeCell ref="D229:D231"/>
    <mergeCell ref="A220:A222"/>
    <mergeCell ref="B220:B222"/>
    <mergeCell ref="C220:C222"/>
    <mergeCell ref="D220:D222"/>
    <mergeCell ref="A223:A225"/>
    <mergeCell ref="B223:B225"/>
    <mergeCell ref="C223:C225"/>
    <mergeCell ref="D223:D225"/>
    <mergeCell ref="A238:A240"/>
    <mergeCell ref="B238:B240"/>
    <mergeCell ref="C238:C240"/>
    <mergeCell ref="D238:D240"/>
    <mergeCell ref="A241:A243"/>
    <mergeCell ref="B241:B243"/>
    <mergeCell ref="C241:C243"/>
    <mergeCell ref="D241:D243"/>
    <mergeCell ref="A232:A234"/>
    <mergeCell ref="B232:B234"/>
    <mergeCell ref="C232:C234"/>
    <mergeCell ref="D232:D234"/>
    <mergeCell ref="A235:A237"/>
    <mergeCell ref="B235:B237"/>
    <mergeCell ref="C235:C237"/>
    <mergeCell ref="D235:D237"/>
    <mergeCell ref="A250:A252"/>
    <mergeCell ref="B250:B252"/>
    <mergeCell ref="C250:C252"/>
    <mergeCell ref="D250:D252"/>
    <mergeCell ref="A253:A255"/>
    <mergeCell ref="B253:B255"/>
    <mergeCell ref="C253:C255"/>
    <mergeCell ref="D253:D255"/>
    <mergeCell ref="A244:A246"/>
    <mergeCell ref="B244:B246"/>
    <mergeCell ref="C244:C246"/>
    <mergeCell ref="D244:D246"/>
    <mergeCell ref="A247:A249"/>
    <mergeCell ref="B247:B249"/>
    <mergeCell ref="C247:C249"/>
    <mergeCell ref="D247:D249"/>
    <mergeCell ref="A262:D264"/>
    <mergeCell ref="A256:A258"/>
    <mergeCell ref="B256:B258"/>
    <mergeCell ref="C256:C258"/>
    <mergeCell ref="D256:D258"/>
    <mergeCell ref="A259:A261"/>
    <mergeCell ref="B259:B261"/>
    <mergeCell ref="C259:C261"/>
    <mergeCell ref="D259:D26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98"/>
  <sheetViews>
    <sheetView workbookViewId="0">
      <selection activeCell="B1" sqref="B1:I1"/>
    </sheetView>
  </sheetViews>
  <sheetFormatPr defaultRowHeight="16.5"/>
  <cols>
    <col min="1" max="1" width="7.5" customWidth="1"/>
    <col min="2" max="2" width="7" customWidth="1"/>
    <col min="3" max="3" width="6.75" customWidth="1"/>
    <col min="4" max="4" width="8" customWidth="1"/>
    <col min="5" max="5" width="6.75" customWidth="1"/>
    <col min="6" max="6" width="12" customWidth="1"/>
    <col min="7" max="7" width="11" customWidth="1"/>
    <col min="8" max="8" width="10.75" customWidth="1"/>
    <col min="9" max="9" width="10.875" customWidth="1"/>
    <col min="10" max="10" width="11.875" customWidth="1"/>
  </cols>
  <sheetData>
    <row r="1" spans="1:11" s="86" customFormat="1" ht="30.75" customHeight="1">
      <c r="B1" s="144" t="s">
        <v>78</v>
      </c>
      <c r="C1" s="144"/>
      <c r="D1" s="144"/>
      <c r="E1" s="144"/>
      <c r="F1" s="144"/>
      <c r="G1" s="144"/>
      <c r="H1" s="144"/>
      <c r="I1" s="80" t="s">
        <v>77</v>
      </c>
      <c r="K1" s="80"/>
    </row>
    <row r="2" spans="1:11" ht="30.75" customHeight="1">
      <c r="A2" s="134" t="s">
        <v>0</v>
      </c>
      <c r="B2" s="135"/>
      <c r="C2" s="135"/>
      <c r="D2" s="136"/>
      <c r="E2" s="132" t="s">
        <v>1</v>
      </c>
      <c r="F2" s="132" t="s">
        <v>79</v>
      </c>
      <c r="G2" s="132" t="s">
        <v>80</v>
      </c>
      <c r="H2" s="132" t="s">
        <v>2</v>
      </c>
      <c r="I2" s="132" t="s">
        <v>3</v>
      </c>
      <c r="J2" s="132" t="s">
        <v>4</v>
      </c>
    </row>
    <row r="3" spans="1:11">
      <c r="A3" s="87" t="s">
        <v>5</v>
      </c>
      <c r="B3" s="87" t="s">
        <v>6</v>
      </c>
      <c r="C3" s="87" t="s">
        <v>7</v>
      </c>
      <c r="D3" s="87" t="s">
        <v>8</v>
      </c>
      <c r="E3" s="133"/>
      <c r="F3" s="133"/>
      <c r="G3" s="133"/>
      <c r="H3" s="133"/>
      <c r="I3" s="133"/>
      <c r="J3" s="133"/>
    </row>
    <row r="4" spans="1:11">
      <c r="A4" s="129" t="s">
        <v>81</v>
      </c>
      <c r="B4" s="129" t="s">
        <v>13</v>
      </c>
      <c r="C4" s="129" t="s">
        <v>82</v>
      </c>
      <c r="D4" s="129" t="s">
        <v>83</v>
      </c>
      <c r="E4" s="88" t="s">
        <v>9</v>
      </c>
      <c r="F4" s="89">
        <v>648322000</v>
      </c>
      <c r="G4" s="89">
        <v>0</v>
      </c>
      <c r="H4" s="89">
        <v>0</v>
      </c>
      <c r="I4" s="89">
        <v>0</v>
      </c>
      <c r="J4" s="89">
        <v>648322000</v>
      </c>
    </row>
    <row r="5" spans="1:11" ht="16.5" customHeight="1">
      <c r="A5" s="130"/>
      <c r="B5" s="130"/>
      <c r="C5" s="130"/>
      <c r="D5" s="130"/>
      <c r="E5" s="90" t="s">
        <v>10</v>
      </c>
      <c r="F5" s="91">
        <v>647911000</v>
      </c>
      <c r="G5" s="91">
        <v>0</v>
      </c>
      <c r="H5" s="91">
        <v>0</v>
      </c>
      <c r="I5" s="91">
        <v>0</v>
      </c>
      <c r="J5" s="91">
        <v>647911000</v>
      </c>
    </row>
    <row r="6" spans="1:11">
      <c r="A6" s="130"/>
      <c r="B6" s="130"/>
      <c r="C6" s="130"/>
      <c r="D6" s="131"/>
      <c r="E6" s="90" t="s">
        <v>11</v>
      </c>
      <c r="F6" s="91">
        <v>-411000</v>
      </c>
      <c r="G6" s="91">
        <v>0</v>
      </c>
      <c r="H6" s="91">
        <v>0</v>
      </c>
      <c r="I6" s="91">
        <v>0</v>
      </c>
      <c r="J6" s="91">
        <v>-411000</v>
      </c>
    </row>
    <row r="7" spans="1:11">
      <c r="A7" s="137"/>
      <c r="B7" s="137"/>
      <c r="C7" s="137"/>
      <c r="D7" s="129" t="s">
        <v>84</v>
      </c>
      <c r="E7" s="92" t="s">
        <v>9</v>
      </c>
      <c r="F7" s="93">
        <v>18501000</v>
      </c>
      <c r="G7" s="93">
        <v>0</v>
      </c>
      <c r="H7" s="93">
        <v>0</v>
      </c>
      <c r="I7" s="93">
        <v>0</v>
      </c>
      <c r="J7" s="93">
        <v>18501000</v>
      </c>
    </row>
    <row r="8" spans="1:11" ht="16.5" customHeight="1">
      <c r="A8" s="137"/>
      <c r="B8" s="137"/>
      <c r="C8" s="137"/>
      <c r="D8" s="130"/>
      <c r="E8" s="90" t="s">
        <v>10</v>
      </c>
      <c r="F8" s="91">
        <v>18501000</v>
      </c>
      <c r="G8" s="91">
        <v>0</v>
      </c>
      <c r="H8" s="91">
        <v>0</v>
      </c>
      <c r="I8" s="91">
        <v>0</v>
      </c>
      <c r="J8" s="91">
        <v>18501000</v>
      </c>
    </row>
    <row r="9" spans="1:11">
      <c r="A9" s="137"/>
      <c r="B9" s="137"/>
      <c r="C9" s="137"/>
      <c r="D9" s="131"/>
      <c r="E9" s="90" t="s">
        <v>11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</row>
    <row r="10" spans="1:11">
      <c r="A10" s="138"/>
      <c r="B10" s="138"/>
      <c r="C10" s="138"/>
      <c r="D10" s="129" t="s">
        <v>85</v>
      </c>
      <c r="E10" s="90" t="s">
        <v>9</v>
      </c>
      <c r="F10" s="91">
        <v>20655000</v>
      </c>
      <c r="G10" s="91">
        <v>0</v>
      </c>
      <c r="H10" s="91">
        <v>0</v>
      </c>
      <c r="I10" s="91">
        <v>0</v>
      </c>
      <c r="J10" s="91">
        <v>20655000</v>
      </c>
    </row>
    <row r="11" spans="1:11" ht="16.5" customHeight="1">
      <c r="A11" s="138"/>
      <c r="B11" s="138"/>
      <c r="C11" s="138"/>
      <c r="D11" s="130"/>
      <c r="E11" s="90" t="s">
        <v>10</v>
      </c>
      <c r="F11" s="91">
        <v>20655000</v>
      </c>
      <c r="G11" s="91">
        <v>0</v>
      </c>
      <c r="H11" s="91">
        <v>0</v>
      </c>
      <c r="I11" s="91">
        <v>0</v>
      </c>
      <c r="J11" s="91">
        <v>20655000</v>
      </c>
    </row>
    <row r="12" spans="1:11">
      <c r="A12" s="138"/>
      <c r="B12" s="138"/>
      <c r="C12" s="138"/>
      <c r="D12" s="131"/>
      <c r="E12" s="90" t="s">
        <v>11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</row>
    <row r="13" spans="1:11">
      <c r="A13" s="137"/>
      <c r="B13" s="137"/>
      <c r="C13" s="137"/>
      <c r="D13" s="129" t="s">
        <v>86</v>
      </c>
      <c r="E13" s="92" t="s">
        <v>9</v>
      </c>
      <c r="F13" s="93">
        <v>0</v>
      </c>
      <c r="G13" s="93">
        <v>10440000</v>
      </c>
      <c r="H13" s="93">
        <v>10440000</v>
      </c>
      <c r="I13" s="93">
        <v>0</v>
      </c>
      <c r="J13" s="93">
        <v>10440000</v>
      </c>
    </row>
    <row r="14" spans="1:11" ht="16.5" customHeight="1">
      <c r="A14" s="137"/>
      <c r="B14" s="137"/>
      <c r="C14" s="137"/>
      <c r="D14" s="130"/>
      <c r="E14" s="90" t="s">
        <v>10</v>
      </c>
      <c r="F14" s="91">
        <v>0</v>
      </c>
      <c r="G14" s="91">
        <v>10440000</v>
      </c>
      <c r="H14" s="91">
        <v>10440000</v>
      </c>
      <c r="I14" s="91">
        <v>0</v>
      </c>
      <c r="J14" s="91">
        <v>10440000</v>
      </c>
    </row>
    <row r="15" spans="1:11">
      <c r="A15" s="137"/>
      <c r="B15" s="137"/>
      <c r="C15" s="137"/>
      <c r="D15" s="131"/>
      <c r="E15" s="90" t="s">
        <v>11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</row>
    <row r="16" spans="1:11">
      <c r="A16" s="138"/>
      <c r="B16" s="138"/>
      <c r="C16" s="138"/>
      <c r="D16" s="129" t="s">
        <v>12</v>
      </c>
      <c r="E16" s="90" t="s">
        <v>9</v>
      </c>
      <c r="F16" s="91">
        <v>687478000</v>
      </c>
      <c r="G16" s="91">
        <v>10440000</v>
      </c>
      <c r="H16" s="91">
        <v>10440000</v>
      </c>
      <c r="I16" s="91">
        <v>0</v>
      </c>
      <c r="J16" s="91">
        <v>697918000</v>
      </c>
    </row>
    <row r="17" spans="1:10" ht="16.5" customHeight="1">
      <c r="A17" s="138"/>
      <c r="B17" s="138"/>
      <c r="C17" s="138"/>
      <c r="D17" s="130"/>
      <c r="E17" s="90" t="s">
        <v>10</v>
      </c>
      <c r="F17" s="91">
        <v>687067000</v>
      </c>
      <c r="G17" s="91">
        <v>10440000</v>
      </c>
      <c r="H17" s="91">
        <v>10440000</v>
      </c>
      <c r="I17" s="91">
        <v>0</v>
      </c>
      <c r="J17" s="91">
        <v>697507000</v>
      </c>
    </row>
    <row r="18" spans="1:10">
      <c r="A18" s="138"/>
      <c r="B18" s="138"/>
      <c r="C18" s="139"/>
      <c r="D18" s="131"/>
      <c r="E18" s="90" t="s">
        <v>11</v>
      </c>
      <c r="F18" s="91">
        <v>-411000</v>
      </c>
      <c r="G18" s="91">
        <v>0</v>
      </c>
      <c r="H18" s="91">
        <v>0</v>
      </c>
      <c r="I18" s="91">
        <v>0</v>
      </c>
      <c r="J18" s="91">
        <v>-411000</v>
      </c>
    </row>
    <row r="19" spans="1:10">
      <c r="A19" s="137"/>
      <c r="B19" s="137"/>
      <c r="C19" s="140" t="s">
        <v>87</v>
      </c>
      <c r="D19" s="129" t="s">
        <v>88</v>
      </c>
      <c r="E19" s="92" t="s">
        <v>9</v>
      </c>
      <c r="F19" s="93">
        <v>3750000</v>
      </c>
      <c r="G19" s="93">
        <v>0</v>
      </c>
      <c r="H19" s="93">
        <v>0</v>
      </c>
      <c r="I19" s="93">
        <v>0</v>
      </c>
      <c r="J19" s="93">
        <v>3750000</v>
      </c>
    </row>
    <row r="20" spans="1:10" ht="16.5" customHeight="1">
      <c r="A20" s="137"/>
      <c r="B20" s="137"/>
      <c r="C20" s="141"/>
      <c r="D20" s="130"/>
      <c r="E20" s="90" t="s">
        <v>10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</row>
    <row r="21" spans="1:10">
      <c r="A21" s="137"/>
      <c r="B21" s="137"/>
      <c r="C21" s="141"/>
      <c r="D21" s="131"/>
      <c r="E21" s="90" t="s">
        <v>11</v>
      </c>
      <c r="F21" s="91">
        <v>-3750000</v>
      </c>
      <c r="G21" s="91">
        <v>0</v>
      </c>
      <c r="H21" s="91">
        <v>0</v>
      </c>
      <c r="I21" s="91">
        <v>0</v>
      </c>
      <c r="J21" s="91">
        <v>-3750000</v>
      </c>
    </row>
    <row r="22" spans="1:10">
      <c r="A22" s="138"/>
      <c r="B22" s="138"/>
      <c r="C22" s="138"/>
      <c r="D22" s="129" t="s">
        <v>12</v>
      </c>
      <c r="E22" s="90" t="s">
        <v>9</v>
      </c>
      <c r="F22" s="91">
        <v>3750000</v>
      </c>
      <c r="G22" s="91">
        <v>0</v>
      </c>
      <c r="H22" s="91">
        <v>0</v>
      </c>
      <c r="I22" s="91">
        <v>0</v>
      </c>
      <c r="J22" s="91">
        <v>3750000</v>
      </c>
    </row>
    <row r="23" spans="1:10" ht="16.5" customHeight="1">
      <c r="A23" s="138"/>
      <c r="B23" s="138"/>
      <c r="C23" s="138"/>
      <c r="D23" s="130"/>
      <c r="E23" s="90" t="s">
        <v>10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</row>
    <row r="24" spans="1:10">
      <c r="A24" s="138"/>
      <c r="B24" s="138"/>
      <c r="C24" s="139"/>
      <c r="D24" s="131"/>
      <c r="E24" s="90" t="s">
        <v>11</v>
      </c>
      <c r="F24" s="91">
        <v>-3750000</v>
      </c>
      <c r="G24" s="91">
        <v>0</v>
      </c>
      <c r="H24" s="91">
        <v>0</v>
      </c>
      <c r="I24" s="91">
        <v>0</v>
      </c>
      <c r="J24" s="91">
        <v>-3750000</v>
      </c>
    </row>
    <row r="25" spans="1:10">
      <c r="A25" s="137"/>
      <c r="B25" s="137"/>
      <c r="C25" s="140" t="s">
        <v>89</v>
      </c>
      <c r="D25" s="129" t="s">
        <v>90</v>
      </c>
      <c r="E25" s="92" t="s">
        <v>9</v>
      </c>
      <c r="F25" s="93">
        <v>199785000</v>
      </c>
      <c r="G25" s="93">
        <v>0</v>
      </c>
      <c r="H25" s="93">
        <v>0</v>
      </c>
      <c r="I25" s="93">
        <v>0</v>
      </c>
      <c r="J25" s="93">
        <v>199785000</v>
      </c>
    </row>
    <row r="26" spans="1:10" ht="16.5" customHeight="1">
      <c r="A26" s="137"/>
      <c r="B26" s="137"/>
      <c r="C26" s="141"/>
      <c r="D26" s="130"/>
      <c r="E26" s="90" t="s">
        <v>10</v>
      </c>
      <c r="F26" s="91">
        <v>195614660</v>
      </c>
      <c r="G26" s="91">
        <v>0</v>
      </c>
      <c r="H26" s="91">
        <v>0</v>
      </c>
      <c r="I26" s="91">
        <v>0</v>
      </c>
      <c r="J26" s="91">
        <v>195614660</v>
      </c>
    </row>
    <row r="27" spans="1:10">
      <c r="A27" s="137"/>
      <c r="B27" s="137"/>
      <c r="C27" s="141"/>
      <c r="D27" s="131"/>
      <c r="E27" s="90" t="s">
        <v>11</v>
      </c>
      <c r="F27" s="91">
        <v>-4170340</v>
      </c>
      <c r="G27" s="91">
        <v>0</v>
      </c>
      <c r="H27" s="91">
        <v>0</v>
      </c>
      <c r="I27" s="91">
        <v>0</v>
      </c>
      <c r="J27" s="91">
        <v>-4170340</v>
      </c>
    </row>
    <row r="28" spans="1:10">
      <c r="A28" s="138"/>
      <c r="B28" s="138"/>
      <c r="C28" s="138"/>
      <c r="D28" s="129" t="s">
        <v>91</v>
      </c>
      <c r="E28" s="90" t="s">
        <v>9</v>
      </c>
      <c r="F28" s="91">
        <v>7560000</v>
      </c>
      <c r="G28" s="91">
        <v>0</v>
      </c>
      <c r="H28" s="91">
        <v>0</v>
      </c>
      <c r="I28" s="91">
        <v>0</v>
      </c>
      <c r="J28" s="91">
        <v>7560000</v>
      </c>
    </row>
    <row r="29" spans="1:10" ht="16.5" customHeight="1">
      <c r="A29" s="138"/>
      <c r="B29" s="138"/>
      <c r="C29" s="138"/>
      <c r="D29" s="130"/>
      <c r="E29" s="90" t="s">
        <v>10</v>
      </c>
      <c r="F29" s="91">
        <v>5700390</v>
      </c>
      <c r="G29" s="91">
        <v>0</v>
      </c>
      <c r="H29" s="91">
        <v>0</v>
      </c>
      <c r="I29" s="91">
        <v>0</v>
      </c>
      <c r="J29" s="91">
        <v>5700390</v>
      </c>
    </row>
    <row r="30" spans="1:10">
      <c r="A30" s="138"/>
      <c r="B30" s="138"/>
      <c r="C30" s="138"/>
      <c r="D30" s="131"/>
      <c r="E30" s="90" t="s">
        <v>11</v>
      </c>
      <c r="F30" s="91">
        <v>-1859610</v>
      </c>
      <c r="G30" s="91">
        <v>0</v>
      </c>
      <c r="H30" s="91">
        <v>0</v>
      </c>
      <c r="I30" s="91">
        <v>0</v>
      </c>
      <c r="J30" s="91">
        <v>-1859610</v>
      </c>
    </row>
    <row r="31" spans="1:10">
      <c r="A31" s="137"/>
      <c r="B31" s="137"/>
      <c r="C31" s="137"/>
      <c r="D31" s="129" t="s">
        <v>92</v>
      </c>
      <c r="E31" s="92" t="s">
        <v>9</v>
      </c>
      <c r="F31" s="93">
        <v>5895000</v>
      </c>
      <c r="G31" s="93">
        <v>0</v>
      </c>
      <c r="H31" s="93">
        <v>0</v>
      </c>
      <c r="I31" s="93">
        <v>0</v>
      </c>
      <c r="J31" s="93">
        <v>5895000</v>
      </c>
    </row>
    <row r="32" spans="1:10" ht="16.5" customHeight="1">
      <c r="A32" s="137"/>
      <c r="B32" s="137"/>
      <c r="C32" s="137"/>
      <c r="D32" s="130"/>
      <c r="E32" s="90" t="s">
        <v>10</v>
      </c>
      <c r="F32" s="91">
        <v>5697280</v>
      </c>
      <c r="G32" s="91">
        <v>0</v>
      </c>
      <c r="H32" s="91">
        <v>0</v>
      </c>
      <c r="I32" s="91">
        <v>0</v>
      </c>
      <c r="J32" s="91">
        <v>5697280</v>
      </c>
    </row>
    <row r="33" spans="1:10">
      <c r="A33" s="137"/>
      <c r="B33" s="137"/>
      <c r="C33" s="137"/>
      <c r="D33" s="131"/>
      <c r="E33" s="90" t="s">
        <v>11</v>
      </c>
      <c r="F33" s="91">
        <v>-197720</v>
      </c>
      <c r="G33" s="91">
        <v>0</v>
      </c>
      <c r="H33" s="91">
        <v>0</v>
      </c>
      <c r="I33" s="91">
        <v>0</v>
      </c>
      <c r="J33" s="91">
        <v>-197720</v>
      </c>
    </row>
    <row r="34" spans="1:10">
      <c r="A34" s="138"/>
      <c r="B34" s="138"/>
      <c r="C34" s="138"/>
      <c r="D34" s="129" t="s">
        <v>93</v>
      </c>
      <c r="E34" s="90" t="s">
        <v>9</v>
      </c>
      <c r="F34" s="91">
        <v>89850000</v>
      </c>
      <c r="G34" s="91">
        <v>0</v>
      </c>
      <c r="H34" s="91">
        <v>0</v>
      </c>
      <c r="I34" s="91">
        <v>0</v>
      </c>
      <c r="J34" s="91">
        <v>89850000</v>
      </c>
    </row>
    <row r="35" spans="1:10" ht="16.5" customHeight="1">
      <c r="A35" s="138"/>
      <c r="B35" s="138"/>
      <c r="C35" s="138"/>
      <c r="D35" s="130"/>
      <c r="E35" s="90" t="s">
        <v>10</v>
      </c>
      <c r="F35" s="91">
        <v>88740000</v>
      </c>
      <c r="G35" s="91">
        <v>0</v>
      </c>
      <c r="H35" s="91">
        <v>0</v>
      </c>
      <c r="I35" s="91">
        <v>0</v>
      </c>
      <c r="J35" s="91">
        <v>88740000</v>
      </c>
    </row>
    <row r="36" spans="1:10">
      <c r="A36" s="138"/>
      <c r="B36" s="138"/>
      <c r="C36" s="138"/>
      <c r="D36" s="131"/>
      <c r="E36" s="90" t="s">
        <v>11</v>
      </c>
      <c r="F36" s="91">
        <v>-1110000</v>
      </c>
      <c r="G36" s="91">
        <v>0</v>
      </c>
      <c r="H36" s="91">
        <v>0</v>
      </c>
      <c r="I36" s="91">
        <v>0</v>
      </c>
      <c r="J36" s="91">
        <v>-1110000</v>
      </c>
    </row>
    <row r="37" spans="1:10">
      <c r="A37" s="137"/>
      <c r="B37" s="137"/>
      <c r="C37" s="137"/>
      <c r="D37" s="129" t="s">
        <v>94</v>
      </c>
      <c r="E37" s="92" t="s">
        <v>9</v>
      </c>
      <c r="F37" s="93">
        <v>0</v>
      </c>
      <c r="G37" s="93">
        <v>6240000</v>
      </c>
      <c r="H37" s="93">
        <v>6240000</v>
      </c>
      <c r="I37" s="93">
        <v>0</v>
      </c>
      <c r="J37" s="93">
        <v>6240000</v>
      </c>
    </row>
    <row r="38" spans="1:10" ht="16.5" customHeight="1">
      <c r="A38" s="137"/>
      <c r="B38" s="137"/>
      <c r="C38" s="137"/>
      <c r="D38" s="130"/>
      <c r="E38" s="90" t="s">
        <v>10</v>
      </c>
      <c r="F38" s="91">
        <v>0</v>
      </c>
      <c r="G38" s="91">
        <v>6240000</v>
      </c>
      <c r="H38" s="91">
        <v>6240000</v>
      </c>
      <c r="I38" s="91">
        <v>0</v>
      </c>
      <c r="J38" s="91">
        <v>6240000</v>
      </c>
    </row>
    <row r="39" spans="1:10">
      <c r="A39" s="137"/>
      <c r="B39" s="137"/>
      <c r="C39" s="137"/>
      <c r="D39" s="131"/>
      <c r="E39" s="90" t="s">
        <v>11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</row>
    <row r="40" spans="1:10">
      <c r="A40" s="138"/>
      <c r="B40" s="138"/>
      <c r="C40" s="138"/>
      <c r="D40" s="129" t="s">
        <v>12</v>
      </c>
      <c r="E40" s="90" t="s">
        <v>9</v>
      </c>
      <c r="F40" s="91">
        <v>303090000</v>
      </c>
      <c r="G40" s="91">
        <v>6240000</v>
      </c>
      <c r="H40" s="91">
        <v>6240000</v>
      </c>
      <c r="I40" s="91">
        <v>0</v>
      </c>
      <c r="J40" s="91">
        <v>309330000</v>
      </c>
    </row>
    <row r="41" spans="1:10" ht="16.5" customHeight="1">
      <c r="A41" s="138"/>
      <c r="B41" s="138"/>
      <c r="C41" s="138"/>
      <c r="D41" s="130"/>
      <c r="E41" s="90" t="s">
        <v>10</v>
      </c>
      <c r="F41" s="91">
        <v>295752330</v>
      </c>
      <c r="G41" s="91">
        <v>6240000</v>
      </c>
      <c r="H41" s="91">
        <v>6240000</v>
      </c>
      <c r="I41" s="91">
        <v>0</v>
      </c>
      <c r="J41" s="91">
        <v>301992330</v>
      </c>
    </row>
    <row r="42" spans="1:10">
      <c r="A42" s="138"/>
      <c r="B42" s="138"/>
      <c r="C42" s="139"/>
      <c r="D42" s="131"/>
      <c r="E42" s="90" t="s">
        <v>11</v>
      </c>
      <c r="F42" s="91">
        <v>-7337670</v>
      </c>
      <c r="G42" s="91">
        <v>0</v>
      </c>
      <c r="H42" s="91">
        <v>0</v>
      </c>
      <c r="I42" s="91">
        <v>0</v>
      </c>
      <c r="J42" s="91">
        <v>-7337670</v>
      </c>
    </row>
    <row r="43" spans="1:10">
      <c r="A43" s="137"/>
      <c r="B43" s="137"/>
      <c r="C43" s="140" t="s">
        <v>95</v>
      </c>
      <c r="D43" s="129" t="s">
        <v>96</v>
      </c>
      <c r="E43" s="92" t="s">
        <v>9</v>
      </c>
      <c r="F43" s="93">
        <v>74533000</v>
      </c>
      <c r="G43" s="93">
        <v>0</v>
      </c>
      <c r="H43" s="93">
        <v>0</v>
      </c>
      <c r="I43" s="93">
        <v>0</v>
      </c>
      <c r="J43" s="93">
        <v>74533000</v>
      </c>
    </row>
    <row r="44" spans="1:10" ht="16.5" customHeight="1">
      <c r="A44" s="137"/>
      <c r="B44" s="137"/>
      <c r="C44" s="141"/>
      <c r="D44" s="130"/>
      <c r="E44" s="90" t="s">
        <v>10</v>
      </c>
      <c r="F44" s="91">
        <v>70000050</v>
      </c>
      <c r="G44" s="91">
        <v>0</v>
      </c>
      <c r="H44" s="91">
        <v>0</v>
      </c>
      <c r="I44" s="91">
        <v>0</v>
      </c>
      <c r="J44" s="91">
        <v>70000050</v>
      </c>
    </row>
    <row r="45" spans="1:10">
      <c r="A45" s="137"/>
      <c r="B45" s="137"/>
      <c r="C45" s="141"/>
      <c r="D45" s="131"/>
      <c r="E45" s="90" t="s">
        <v>11</v>
      </c>
      <c r="F45" s="91">
        <v>-4532950</v>
      </c>
      <c r="G45" s="91">
        <v>0</v>
      </c>
      <c r="H45" s="91">
        <v>0</v>
      </c>
      <c r="I45" s="91">
        <v>0</v>
      </c>
      <c r="J45" s="91">
        <v>-4532950</v>
      </c>
    </row>
    <row r="46" spans="1:10">
      <c r="A46" s="138"/>
      <c r="B46" s="138"/>
      <c r="C46" s="138"/>
      <c r="D46" s="129" t="s">
        <v>97</v>
      </c>
      <c r="E46" s="90" t="s">
        <v>9</v>
      </c>
      <c r="F46" s="91">
        <v>2172000</v>
      </c>
      <c r="G46" s="91">
        <v>0</v>
      </c>
      <c r="H46" s="91">
        <v>0</v>
      </c>
      <c r="I46" s="91">
        <v>0</v>
      </c>
      <c r="J46" s="91">
        <v>2172000</v>
      </c>
    </row>
    <row r="47" spans="1:10" ht="16.5" customHeight="1">
      <c r="A47" s="138"/>
      <c r="B47" s="138"/>
      <c r="C47" s="138"/>
      <c r="D47" s="130"/>
      <c r="E47" s="90" t="s">
        <v>10</v>
      </c>
      <c r="F47" s="91">
        <v>2016740</v>
      </c>
      <c r="G47" s="91">
        <v>0</v>
      </c>
      <c r="H47" s="91">
        <v>0</v>
      </c>
      <c r="I47" s="91">
        <v>0</v>
      </c>
      <c r="J47" s="91">
        <v>2016740</v>
      </c>
    </row>
    <row r="48" spans="1:10">
      <c r="A48" s="138"/>
      <c r="B48" s="138"/>
      <c r="C48" s="138"/>
      <c r="D48" s="131"/>
      <c r="E48" s="90" t="s">
        <v>11</v>
      </c>
      <c r="F48" s="91">
        <v>-155260</v>
      </c>
      <c r="G48" s="91">
        <v>0</v>
      </c>
      <c r="H48" s="91">
        <v>0</v>
      </c>
      <c r="I48" s="91">
        <v>0</v>
      </c>
      <c r="J48" s="91">
        <v>-155260</v>
      </c>
    </row>
    <row r="49" spans="1:10">
      <c r="A49" s="137"/>
      <c r="B49" s="137"/>
      <c r="C49" s="137"/>
      <c r="D49" s="129" t="s">
        <v>98</v>
      </c>
      <c r="E49" s="92" t="s">
        <v>9</v>
      </c>
      <c r="F49" s="93">
        <v>2213000</v>
      </c>
      <c r="G49" s="93">
        <v>0</v>
      </c>
      <c r="H49" s="93">
        <v>0</v>
      </c>
      <c r="I49" s="93">
        <v>0</v>
      </c>
      <c r="J49" s="93">
        <v>2213000</v>
      </c>
    </row>
    <row r="50" spans="1:10" ht="16.5" customHeight="1">
      <c r="A50" s="137"/>
      <c r="B50" s="137"/>
      <c r="C50" s="137"/>
      <c r="D50" s="130"/>
      <c r="E50" s="90" t="s">
        <v>10</v>
      </c>
      <c r="F50" s="91">
        <v>2195940</v>
      </c>
      <c r="G50" s="91">
        <v>0</v>
      </c>
      <c r="H50" s="91">
        <v>0</v>
      </c>
      <c r="I50" s="91">
        <v>0</v>
      </c>
      <c r="J50" s="91">
        <v>2195940</v>
      </c>
    </row>
    <row r="51" spans="1:10">
      <c r="A51" s="137"/>
      <c r="B51" s="137"/>
      <c r="C51" s="137"/>
      <c r="D51" s="131"/>
      <c r="E51" s="90" t="s">
        <v>11</v>
      </c>
      <c r="F51" s="91">
        <v>-17060</v>
      </c>
      <c r="G51" s="91">
        <v>0</v>
      </c>
      <c r="H51" s="91">
        <v>0</v>
      </c>
      <c r="I51" s="91">
        <v>0</v>
      </c>
      <c r="J51" s="91">
        <v>-17060</v>
      </c>
    </row>
    <row r="52" spans="1:10">
      <c r="A52" s="138"/>
      <c r="B52" s="138"/>
      <c r="C52" s="138"/>
      <c r="D52" s="129" t="s">
        <v>99</v>
      </c>
      <c r="E52" s="90" t="s">
        <v>9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</row>
    <row r="53" spans="1:10" ht="16.5" customHeight="1">
      <c r="A53" s="138"/>
      <c r="B53" s="138"/>
      <c r="C53" s="138"/>
      <c r="D53" s="130"/>
      <c r="E53" s="90" t="s">
        <v>10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</row>
    <row r="54" spans="1:10">
      <c r="A54" s="138"/>
      <c r="B54" s="138"/>
      <c r="C54" s="138"/>
      <c r="D54" s="131"/>
      <c r="E54" s="90" t="s">
        <v>11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</row>
    <row r="55" spans="1:10">
      <c r="A55" s="137"/>
      <c r="B55" s="137"/>
      <c r="C55" s="137"/>
      <c r="D55" s="129" t="s">
        <v>100</v>
      </c>
      <c r="E55" s="92" t="s">
        <v>9</v>
      </c>
      <c r="F55" s="93">
        <v>0</v>
      </c>
      <c r="G55" s="93">
        <v>0</v>
      </c>
      <c r="H55" s="93">
        <v>0</v>
      </c>
      <c r="I55" s="93">
        <v>22500000</v>
      </c>
      <c r="J55" s="93">
        <v>22500000</v>
      </c>
    </row>
    <row r="56" spans="1:10" ht="16.5" customHeight="1">
      <c r="A56" s="137"/>
      <c r="B56" s="137"/>
      <c r="C56" s="137"/>
      <c r="D56" s="130"/>
      <c r="E56" s="90" t="s">
        <v>10</v>
      </c>
      <c r="F56" s="91">
        <v>0</v>
      </c>
      <c r="G56" s="91">
        <v>0</v>
      </c>
      <c r="H56" s="91">
        <v>0</v>
      </c>
      <c r="I56" s="91">
        <v>21782190</v>
      </c>
      <c r="J56" s="91">
        <v>21782190</v>
      </c>
    </row>
    <row r="57" spans="1:10">
      <c r="A57" s="137"/>
      <c r="B57" s="137"/>
      <c r="C57" s="137"/>
      <c r="D57" s="131"/>
      <c r="E57" s="90" t="s">
        <v>11</v>
      </c>
      <c r="F57" s="91">
        <v>0</v>
      </c>
      <c r="G57" s="91">
        <v>0</v>
      </c>
      <c r="H57" s="91">
        <v>0</v>
      </c>
      <c r="I57" s="91">
        <v>-717810</v>
      </c>
      <c r="J57" s="91">
        <v>-717810</v>
      </c>
    </row>
    <row r="58" spans="1:10">
      <c r="A58" s="138"/>
      <c r="B58" s="138"/>
      <c r="C58" s="138"/>
      <c r="D58" s="129" t="s">
        <v>101</v>
      </c>
      <c r="E58" s="90" t="s">
        <v>9</v>
      </c>
      <c r="F58" s="91">
        <v>0</v>
      </c>
      <c r="G58" s="91">
        <v>870000</v>
      </c>
      <c r="H58" s="91">
        <v>870000</v>
      </c>
      <c r="I58" s="91">
        <v>0</v>
      </c>
      <c r="J58" s="91">
        <v>870000</v>
      </c>
    </row>
    <row r="59" spans="1:10" ht="16.5" customHeight="1">
      <c r="A59" s="138"/>
      <c r="B59" s="138"/>
      <c r="C59" s="138"/>
      <c r="D59" s="130"/>
      <c r="E59" s="90" t="s">
        <v>10</v>
      </c>
      <c r="F59" s="91">
        <v>0</v>
      </c>
      <c r="G59" s="91">
        <v>870000</v>
      </c>
      <c r="H59" s="91">
        <v>870000</v>
      </c>
      <c r="I59" s="91">
        <v>0</v>
      </c>
      <c r="J59" s="91">
        <v>870000</v>
      </c>
    </row>
    <row r="60" spans="1:10">
      <c r="A60" s="138"/>
      <c r="B60" s="138"/>
      <c r="C60" s="138"/>
      <c r="D60" s="131"/>
      <c r="E60" s="90" t="s">
        <v>11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</row>
    <row r="61" spans="1:10">
      <c r="A61" s="137"/>
      <c r="B61" s="137"/>
      <c r="C61" s="137"/>
      <c r="D61" s="129" t="s">
        <v>12</v>
      </c>
      <c r="E61" s="92" t="s">
        <v>9</v>
      </c>
      <c r="F61" s="93">
        <v>78918000</v>
      </c>
      <c r="G61" s="93">
        <v>870000</v>
      </c>
      <c r="H61" s="93">
        <v>870000</v>
      </c>
      <c r="I61" s="93">
        <v>22500000</v>
      </c>
      <c r="J61" s="93">
        <v>102288000</v>
      </c>
    </row>
    <row r="62" spans="1:10" ht="16.5" customHeight="1">
      <c r="A62" s="137"/>
      <c r="B62" s="137"/>
      <c r="C62" s="137"/>
      <c r="D62" s="130"/>
      <c r="E62" s="90" t="s">
        <v>10</v>
      </c>
      <c r="F62" s="91">
        <v>74212730</v>
      </c>
      <c r="G62" s="91">
        <v>870000</v>
      </c>
      <c r="H62" s="91">
        <v>870000</v>
      </c>
      <c r="I62" s="91">
        <v>21782190</v>
      </c>
      <c r="J62" s="91">
        <v>96864920</v>
      </c>
    </row>
    <row r="63" spans="1:10">
      <c r="A63" s="137"/>
      <c r="B63" s="137"/>
      <c r="C63" s="142"/>
      <c r="D63" s="131"/>
      <c r="E63" s="90" t="s">
        <v>11</v>
      </c>
      <c r="F63" s="91">
        <v>-4705270</v>
      </c>
      <c r="G63" s="91">
        <v>0</v>
      </c>
      <c r="H63" s="91">
        <v>0</v>
      </c>
      <c r="I63" s="91">
        <v>-717810</v>
      </c>
      <c r="J63" s="91">
        <v>-5423080</v>
      </c>
    </row>
    <row r="64" spans="1:10">
      <c r="A64" s="138"/>
      <c r="B64" s="138"/>
      <c r="C64" s="129" t="s">
        <v>102</v>
      </c>
      <c r="D64" s="129" t="s">
        <v>103</v>
      </c>
      <c r="E64" s="90" t="s">
        <v>9</v>
      </c>
      <c r="F64" s="91">
        <v>35598000</v>
      </c>
      <c r="G64" s="91">
        <v>0</v>
      </c>
      <c r="H64" s="91">
        <v>0</v>
      </c>
      <c r="I64" s="91">
        <v>0</v>
      </c>
      <c r="J64" s="91">
        <v>35598000</v>
      </c>
    </row>
    <row r="65" spans="1:10" ht="16.5" customHeight="1">
      <c r="A65" s="138"/>
      <c r="B65" s="138"/>
      <c r="C65" s="130"/>
      <c r="D65" s="130"/>
      <c r="E65" s="90" t="s">
        <v>10</v>
      </c>
      <c r="F65" s="91">
        <v>35037650</v>
      </c>
      <c r="G65" s="91">
        <v>0</v>
      </c>
      <c r="H65" s="91">
        <v>0</v>
      </c>
      <c r="I65" s="91">
        <v>0</v>
      </c>
      <c r="J65" s="91">
        <v>35037650</v>
      </c>
    </row>
    <row r="66" spans="1:10">
      <c r="A66" s="138"/>
      <c r="B66" s="138"/>
      <c r="C66" s="130"/>
      <c r="D66" s="131"/>
      <c r="E66" s="90" t="s">
        <v>11</v>
      </c>
      <c r="F66" s="91">
        <v>-560350</v>
      </c>
      <c r="G66" s="91">
        <v>0</v>
      </c>
      <c r="H66" s="91">
        <v>0</v>
      </c>
      <c r="I66" s="91">
        <v>0</v>
      </c>
      <c r="J66" s="91">
        <v>-560350</v>
      </c>
    </row>
    <row r="67" spans="1:10">
      <c r="A67" s="137"/>
      <c r="B67" s="137"/>
      <c r="C67" s="137"/>
      <c r="D67" s="129" t="s">
        <v>104</v>
      </c>
      <c r="E67" s="92" t="s">
        <v>9</v>
      </c>
      <c r="F67" s="93">
        <v>29510000</v>
      </c>
      <c r="G67" s="93">
        <v>0</v>
      </c>
      <c r="H67" s="93">
        <v>0</v>
      </c>
      <c r="I67" s="93">
        <v>0</v>
      </c>
      <c r="J67" s="93">
        <v>29510000</v>
      </c>
    </row>
    <row r="68" spans="1:10" ht="16.5" customHeight="1">
      <c r="A68" s="137"/>
      <c r="B68" s="137"/>
      <c r="C68" s="137"/>
      <c r="D68" s="130"/>
      <c r="E68" s="90" t="s">
        <v>10</v>
      </c>
      <c r="F68" s="91">
        <v>27679600</v>
      </c>
      <c r="G68" s="91">
        <v>0</v>
      </c>
      <c r="H68" s="91">
        <v>0</v>
      </c>
      <c r="I68" s="91">
        <v>0</v>
      </c>
      <c r="J68" s="91">
        <v>27679600</v>
      </c>
    </row>
    <row r="69" spans="1:10">
      <c r="A69" s="137"/>
      <c r="B69" s="137"/>
      <c r="C69" s="137"/>
      <c r="D69" s="131"/>
      <c r="E69" s="90" t="s">
        <v>11</v>
      </c>
      <c r="F69" s="91">
        <v>-1830400</v>
      </c>
      <c r="G69" s="91">
        <v>0</v>
      </c>
      <c r="H69" s="91">
        <v>0</v>
      </c>
      <c r="I69" s="91">
        <v>0</v>
      </c>
      <c r="J69" s="91">
        <v>-1830400</v>
      </c>
    </row>
    <row r="70" spans="1:10">
      <c r="A70" s="138"/>
      <c r="B70" s="138"/>
      <c r="C70" s="138"/>
      <c r="D70" s="129" t="s">
        <v>105</v>
      </c>
      <c r="E70" s="90" t="s">
        <v>9</v>
      </c>
      <c r="F70" s="91">
        <v>5606000</v>
      </c>
      <c r="G70" s="91">
        <v>0</v>
      </c>
      <c r="H70" s="91">
        <v>0</v>
      </c>
      <c r="I70" s="91">
        <v>0</v>
      </c>
      <c r="J70" s="91">
        <v>5606000</v>
      </c>
    </row>
    <row r="71" spans="1:10" ht="16.5" customHeight="1">
      <c r="A71" s="138"/>
      <c r="B71" s="138"/>
      <c r="C71" s="138"/>
      <c r="D71" s="130"/>
      <c r="E71" s="90" t="s">
        <v>10</v>
      </c>
      <c r="F71" s="91">
        <v>6833360</v>
      </c>
      <c r="G71" s="91">
        <v>0</v>
      </c>
      <c r="H71" s="91">
        <v>0</v>
      </c>
      <c r="I71" s="91">
        <v>0</v>
      </c>
      <c r="J71" s="91">
        <v>6833360</v>
      </c>
    </row>
    <row r="72" spans="1:10">
      <c r="A72" s="138"/>
      <c r="B72" s="138"/>
      <c r="C72" s="138"/>
      <c r="D72" s="131"/>
      <c r="E72" s="90" t="s">
        <v>11</v>
      </c>
      <c r="F72" s="91">
        <v>1227360</v>
      </c>
      <c r="G72" s="91">
        <v>0</v>
      </c>
      <c r="H72" s="91">
        <v>0</v>
      </c>
      <c r="I72" s="91">
        <v>0</v>
      </c>
      <c r="J72" s="91">
        <v>1227360</v>
      </c>
    </row>
    <row r="73" spans="1:10">
      <c r="A73" s="137"/>
      <c r="B73" s="137"/>
      <c r="C73" s="137"/>
      <c r="D73" s="129" t="s">
        <v>106</v>
      </c>
      <c r="E73" s="92" t="s">
        <v>9</v>
      </c>
      <c r="F73" s="93">
        <v>7542000</v>
      </c>
      <c r="G73" s="93">
        <v>0</v>
      </c>
      <c r="H73" s="93">
        <v>0</v>
      </c>
      <c r="I73" s="93">
        <v>0</v>
      </c>
      <c r="J73" s="93">
        <v>7542000</v>
      </c>
    </row>
    <row r="74" spans="1:10" ht="16.5" customHeight="1">
      <c r="A74" s="137"/>
      <c r="B74" s="137"/>
      <c r="C74" s="137"/>
      <c r="D74" s="130"/>
      <c r="E74" s="90" t="s">
        <v>10</v>
      </c>
      <c r="F74" s="91">
        <v>5232520</v>
      </c>
      <c r="G74" s="91">
        <v>0</v>
      </c>
      <c r="H74" s="91">
        <v>0</v>
      </c>
      <c r="I74" s="91">
        <v>0</v>
      </c>
      <c r="J74" s="91">
        <v>5232520</v>
      </c>
    </row>
    <row r="75" spans="1:10">
      <c r="A75" s="137"/>
      <c r="B75" s="137"/>
      <c r="C75" s="137"/>
      <c r="D75" s="131"/>
      <c r="E75" s="90" t="s">
        <v>11</v>
      </c>
      <c r="F75" s="91">
        <v>-2309480</v>
      </c>
      <c r="G75" s="91">
        <v>0</v>
      </c>
      <c r="H75" s="91">
        <v>0</v>
      </c>
      <c r="I75" s="91">
        <v>0</v>
      </c>
      <c r="J75" s="91">
        <v>-2309480</v>
      </c>
    </row>
    <row r="76" spans="1:10">
      <c r="A76" s="138"/>
      <c r="B76" s="138"/>
      <c r="C76" s="138"/>
      <c r="D76" s="129" t="s">
        <v>107</v>
      </c>
      <c r="E76" s="90" t="s">
        <v>9</v>
      </c>
      <c r="F76" s="91">
        <v>1173000</v>
      </c>
      <c r="G76" s="91">
        <v>0</v>
      </c>
      <c r="H76" s="91">
        <v>0</v>
      </c>
      <c r="I76" s="91">
        <v>0</v>
      </c>
      <c r="J76" s="91">
        <v>1173000</v>
      </c>
    </row>
    <row r="77" spans="1:10" ht="16.5" customHeight="1">
      <c r="A77" s="138"/>
      <c r="B77" s="138"/>
      <c r="C77" s="138"/>
      <c r="D77" s="130"/>
      <c r="E77" s="90" t="s">
        <v>10</v>
      </c>
      <c r="F77" s="91">
        <v>1047840</v>
      </c>
      <c r="G77" s="91">
        <v>0</v>
      </c>
      <c r="H77" s="91">
        <v>0</v>
      </c>
      <c r="I77" s="91">
        <v>0</v>
      </c>
      <c r="J77" s="91">
        <v>1047840</v>
      </c>
    </row>
    <row r="78" spans="1:10">
      <c r="A78" s="138"/>
      <c r="B78" s="138"/>
      <c r="C78" s="138"/>
      <c r="D78" s="131"/>
      <c r="E78" s="90" t="s">
        <v>11</v>
      </c>
      <c r="F78" s="91">
        <v>-125160</v>
      </c>
      <c r="G78" s="91">
        <v>0</v>
      </c>
      <c r="H78" s="91">
        <v>0</v>
      </c>
      <c r="I78" s="91">
        <v>0</v>
      </c>
      <c r="J78" s="91">
        <v>-125160</v>
      </c>
    </row>
    <row r="79" spans="1:10">
      <c r="A79" s="137"/>
      <c r="B79" s="137"/>
      <c r="C79" s="137"/>
      <c r="D79" s="129" t="s">
        <v>108</v>
      </c>
      <c r="E79" s="92" t="s">
        <v>9</v>
      </c>
      <c r="F79" s="93">
        <v>784000</v>
      </c>
      <c r="G79" s="93">
        <v>0</v>
      </c>
      <c r="H79" s="93">
        <v>0</v>
      </c>
      <c r="I79" s="93">
        <v>0</v>
      </c>
      <c r="J79" s="93">
        <v>784000</v>
      </c>
    </row>
    <row r="80" spans="1:10" ht="16.5" customHeight="1">
      <c r="A80" s="137"/>
      <c r="B80" s="137"/>
      <c r="C80" s="137"/>
      <c r="D80" s="130"/>
      <c r="E80" s="90" t="s">
        <v>10</v>
      </c>
      <c r="F80" s="91">
        <v>781950</v>
      </c>
      <c r="G80" s="91">
        <v>0</v>
      </c>
      <c r="H80" s="91">
        <v>0</v>
      </c>
      <c r="I80" s="91">
        <v>0</v>
      </c>
      <c r="J80" s="91">
        <v>781950</v>
      </c>
    </row>
    <row r="81" spans="1:10">
      <c r="A81" s="137"/>
      <c r="B81" s="137"/>
      <c r="C81" s="137"/>
      <c r="D81" s="131"/>
      <c r="E81" s="90" t="s">
        <v>11</v>
      </c>
      <c r="F81" s="91">
        <v>-2050</v>
      </c>
      <c r="G81" s="91">
        <v>0</v>
      </c>
      <c r="H81" s="91">
        <v>0</v>
      </c>
      <c r="I81" s="91">
        <v>0</v>
      </c>
      <c r="J81" s="91">
        <v>-2050</v>
      </c>
    </row>
    <row r="82" spans="1:10">
      <c r="A82" s="138"/>
      <c r="B82" s="138"/>
      <c r="C82" s="138"/>
      <c r="D82" s="129" t="s">
        <v>109</v>
      </c>
      <c r="E82" s="90" t="s">
        <v>9</v>
      </c>
      <c r="F82" s="91">
        <v>209000</v>
      </c>
      <c r="G82" s="91">
        <v>0</v>
      </c>
      <c r="H82" s="91">
        <v>0</v>
      </c>
      <c r="I82" s="91">
        <v>0</v>
      </c>
      <c r="J82" s="91">
        <v>209000</v>
      </c>
    </row>
    <row r="83" spans="1:10" ht="16.5" customHeight="1">
      <c r="A83" s="138"/>
      <c r="B83" s="138"/>
      <c r="C83" s="138"/>
      <c r="D83" s="130"/>
      <c r="E83" s="90" t="s">
        <v>10</v>
      </c>
      <c r="F83" s="91">
        <v>222520</v>
      </c>
      <c r="G83" s="91">
        <v>0</v>
      </c>
      <c r="H83" s="91">
        <v>0</v>
      </c>
      <c r="I83" s="91">
        <v>0</v>
      </c>
      <c r="J83" s="91">
        <v>222520</v>
      </c>
    </row>
    <row r="84" spans="1:10">
      <c r="A84" s="138"/>
      <c r="B84" s="138"/>
      <c r="C84" s="138"/>
      <c r="D84" s="131"/>
      <c r="E84" s="90" t="s">
        <v>11</v>
      </c>
      <c r="F84" s="91">
        <v>13520</v>
      </c>
      <c r="G84" s="91">
        <v>0</v>
      </c>
      <c r="H84" s="91">
        <v>0</v>
      </c>
      <c r="I84" s="91">
        <v>0</v>
      </c>
      <c r="J84" s="91">
        <v>13520</v>
      </c>
    </row>
    <row r="85" spans="1:10">
      <c r="A85" s="137"/>
      <c r="B85" s="137"/>
      <c r="C85" s="137"/>
      <c r="D85" s="129" t="s">
        <v>110</v>
      </c>
      <c r="E85" s="92" t="s">
        <v>9</v>
      </c>
      <c r="F85" s="93">
        <v>204000</v>
      </c>
      <c r="G85" s="93">
        <v>0</v>
      </c>
      <c r="H85" s="93">
        <v>0</v>
      </c>
      <c r="I85" s="93">
        <v>0</v>
      </c>
      <c r="J85" s="93">
        <v>204000</v>
      </c>
    </row>
    <row r="86" spans="1:10" ht="16.5" customHeight="1">
      <c r="A86" s="137"/>
      <c r="B86" s="137"/>
      <c r="C86" s="137"/>
      <c r="D86" s="130"/>
      <c r="E86" s="90" t="s">
        <v>10</v>
      </c>
      <c r="F86" s="91">
        <v>170640</v>
      </c>
      <c r="G86" s="91">
        <v>0</v>
      </c>
      <c r="H86" s="91">
        <v>0</v>
      </c>
      <c r="I86" s="91">
        <v>0</v>
      </c>
      <c r="J86" s="91">
        <v>170640</v>
      </c>
    </row>
    <row r="87" spans="1:10">
      <c r="A87" s="137"/>
      <c r="B87" s="137"/>
      <c r="C87" s="137"/>
      <c r="D87" s="131"/>
      <c r="E87" s="90" t="s">
        <v>11</v>
      </c>
      <c r="F87" s="91">
        <v>-33360</v>
      </c>
      <c r="G87" s="91">
        <v>0</v>
      </c>
      <c r="H87" s="91">
        <v>0</v>
      </c>
      <c r="I87" s="91">
        <v>0</v>
      </c>
      <c r="J87" s="91">
        <v>-33360</v>
      </c>
    </row>
    <row r="88" spans="1:10">
      <c r="A88" s="138"/>
      <c r="B88" s="138"/>
      <c r="C88" s="138"/>
      <c r="D88" s="129" t="s">
        <v>111</v>
      </c>
      <c r="E88" s="90" t="s">
        <v>9</v>
      </c>
      <c r="F88" s="91">
        <v>1195000</v>
      </c>
      <c r="G88" s="91">
        <v>0</v>
      </c>
      <c r="H88" s="91">
        <v>0</v>
      </c>
      <c r="I88" s="91">
        <v>0</v>
      </c>
      <c r="J88" s="91">
        <v>1195000</v>
      </c>
    </row>
    <row r="89" spans="1:10" ht="16.5" customHeight="1">
      <c r="A89" s="138"/>
      <c r="B89" s="138"/>
      <c r="C89" s="138"/>
      <c r="D89" s="130"/>
      <c r="E89" s="90" t="s">
        <v>10</v>
      </c>
      <c r="F89" s="91">
        <v>1160700</v>
      </c>
      <c r="G89" s="91">
        <v>0</v>
      </c>
      <c r="H89" s="91">
        <v>0</v>
      </c>
      <c r="I89" s="91">
        <v>0</v>
      </c>
      <c r="J89" s="91">
        <v>1160700</v>
      </c>
    </row>
    <row r="90" spans="1:10">
      <c r="A90" s="138"/>
      <c r="B90" s="138"/>
      <c r="C90" s="138"/>
      <c r="D90" s="131"/>
      <c r="E90" s="90" t="s">
        <v>11</v>
      </c>
      <c r="F90" s="91">
        <v>-34300</v>
      </c>
      <c r="G90" s="91">
        <v>0</v>
      </c>
      <c r="H90" s="91">
        <v>0</v>
      </c>
      <c r="I90" s="91">
        <v>0</v>
      </c>
      <c r="J90" s="91">
        <v>-34300</v>
      </c>
    </row>
    <row r="91" spans="1:10">
      <c r="A91" s="137"/>
      <c r="B91" s="137"/>
      <c r="C91" s="137"/>
      <c r="D91" s="129" t="s">
        <v>112</v>
      </c>
      <c r="E91" s="92" t="s">
        <v>9</v>
      </c>
      <c r="F91" s="93">
        <v>798000</v>
      </c>
      <c r="G91" s="93">
        <v>0</v>
      </c>
      <c r="H91" s="93">
        <v>0</v>
      </c>
      <c r="I91" s="93">
        <v>0</v>
      </c>
      <c r="J91" s="93">
        <v>798000</v>
      </c>
    </row>
    <row r="92" spans="1:10" ht="16.5" customHeight="1">
      <c r="A92" s="137"/>
      <c r="B92" s="137"/>
      <c r="C92" s="137"/>
      <c r="D92" s="130"/>
      <c r="E92" s="90" t="s">
        <v>10</v>
      </c>
      <c r="F92" s="91">
        <v>930270</v>
      </c>
      <c r="G92" s="91">
        <v>0</v>
      </c>
      <c r="H92" s="91">
        <v>0</v>
      </c>
      <c r="I92" s="91">
        <v>0</v>
      </c>
      <c r="J92" s="91">
        <v>930270</v>
      </c>
    </row>
    <row r="93" spans="1:10">
      <c r="A93" s="137"/>
      <c r="B93" s="137"/>
      <c r="C93" s="137"/>
      <c r="D93" s="131"/>
      <c r="E93" s="90" t="s">
        <v>11</v>
      </c>
      <c r="F93" s="91">
        <v>132270</v>
      </c>
      <c r="G93" s="91">
        <v>0</v>
      </c>
      <c r="H93" s="91">
        <v>0</v>
      </c>
      <c r="I93" s="91">
        <v>0</v>
      </c>
      <c r="J93" s="91">
        <v>132270</v>
      </c>
    </row>
    <row r="94" spans="1:10">
      <c r="A94" s="138"/>
      <c r="B94" s="138"/>
      <c r="C94" s="138"/>
      <c r="D94" s="129" t="s">
        <v>113</v>
      </c>
      <c r="E94" s="90" t="s">
        <v>9</v>
      </c>
      <c r="F94" s="91">
        <v>212000</v>
      </c>
      <c r="G94" s="91">
        <v>0</v>
      </c>
      <c r="H94" s="91">
        <v>0</v>
      </c>
      <c r="I94" s="91">
        <v>0</v>
      </c>
      <c r="J94" s="91">
        <v>212000</v>
      </c>
    </row>
    <row r="95" spans="1:10" ht="16.5" customHeight="1">
      <c r="A95" s="138"/>
      <c r="B95" s="138"/>
      <c r="C95" s="138"/>
      <c r="D95" s="130"/>
      <c r="E95" s="90" t="s">
        <v>10</v>
      </c>
      <c r="F95" s="91">
        <v>252160</v>
      </c>
      <c r="G95" s="91">
        <v>0</v>
      </c>
      <c r="H95" s="91">
        <v>0</v>
      </c>
      <c r="I95" s="91">
        <v>0</v>
      </c>
      <c r="J95" s="91">
        <v>252160</v>
      </c>
    </row>
    <row r="96" spans="1:10">
      <c r="A96" s="138"/>
      <c r="B96" s="138"/>
      <c r="C96" s="138"/>
      <c r="D96" s="131"/>
      <c r="E96" s="90" t="s">
        <v>11</v>
      </c>
      <c r="F96" s="91">
        <v>40160</v>
      </c>
      <c r="G96" s="91">
        <v>0</v>
      </c>
      <c r="H96" s="91">
        <v>0</v>
      </c>
      <c r="I96" s="91">
        <v>0</v>
      </c>
      <c r="J96" s="91">
        <v>40160</v>
      </c>
    </row>
    <row r="97" spans="1:10">
      <c r="A97" s="137"/>
      <c r="B97" s="137"/>
      <c r="C97" s="137"/>
      <c r="D97" s="129" t="s">
        <v>114</v>
      </c>
      <c r="E97" s="92" t="s">
        <v>9</v>
      </c>
      <c r="F97" s="93">
        <v>207000</v>
      </c>
      <c r="G97" s="93">
        <v>0</v>
      </c>
      <c r="H97" s="93">
        <v>0</v>
      </c>
      <c r="I97" s="93">
        <v>0</v>
      </c>
      <c r="J97" s="93">
        <v>207000</v>
      </c>
    </row>
    <row r="98" spans="1:10" ht="16.5" customHeight="1">
      <c r="A98" s="137"/>
      <c r="B98" s="137"/>
      <c r="C98" s="137"/>
      <c r="D98" s="130"/>
      <c r="E98" s="90" t="s">
        <v>10</v>
      </c>
      <c r="F98" s="91">
        <v>194430</v>
      </c>
      <c r="G98" s="91">
        <v>0</v>
      </c>
      <c r="H98" s="91">
        <v>0</v>
      </c>
      <c r="I98" s="91">
        <v>0</v>
      </c>
      <c r="J98" s="91">
        <v>194430</v>
      </c>
    </row>
    <row r="99" spans="1:10">
      <c r="A99" s="137"/>
      <c r="B99" s="137"/>
      <c r="C99" s="137"/>
      <c r="D99" s="131"/>
      <c r="E99" s="90" t="s">
        <v>11</v>
      </c>
      <c r="F99" s="91">
        <v>-12570</v>
      </c>
      <c r="G99" s="91">
        <v>0</v>
      </c>
      <c r="H99" s="91">
        <v>0</v>
      </c>
      <c r="I99" s="91">
        <v>0</v>
      </c>
      <c r="J99" s="91">
        <v>-12570</v>
      </c>
    </row>
    <row r="100" spans="1:10">
      <c r="A100" s="138"/>
      <c r="B100" s="138"/>
      <c r="C100" s="138"/>
      <c r="D100" s="129" t="s">
        <v>115</v>
      </c>
      <c r="E100" s="90" t="s">
        <v>9</v>
      </c>
      <c r="F100" s="91">
        <v>0</v>
      </c>
      <c r="G100" s="91">
        <v>949000</v>
      </c>
      <c r="H100" s="91">
        <v>949000</v>
      </c>
      <c r="I100" s="91">
        <v>0</v>
      </c>
      <c r="J100" s="91">
        <v>949000</v>
      </c>
    </row>
    <row r="101" spans="1:10" ht="16.5" customHeight="1">
      <c r="A101" s="138"/>
      <c r="B101" s="138"/>
      <c r="C101" s="138"/>
      <c r="D101" s="130"/>
      <c r="E101" s="90" t="s">
        <v>10</v>
      </c>
      <c r="F101" s="91">
        <v>0</v>
      </c>
      <c r="G101" s="91">
        <v>894370</v>
      </c>
      <c r="H101" s="91">
        <v>894370</v>
      </c>
      <c r="I101" s="91">
        <v>0</v>
      </c>
      <c r="J101" s="91">
        <v>894370</v>
      </c>
    </row>
    <row r="102" spans="1:10">
      <c r="A102" s="138"/>
      <c r="B102" s="138"/>
      <c r="C102" s="138"/>
      <c r="D102" s="131"/>
      <c r="E102" s="90" t="s">
        <v>11</v>
      </c>
      <c r="F102" s="91">
        <v>0</v>
      </c>
      <c r="G102" s="91">
        <v>-54630</v>
      </c>
      <c r="H102" s="91">
        <v>-54630</v>
      </c>
      <c r="I102" s="91">
        <v>0</v>
      </c>
      <c r="J102" s="91">
        <v>-54630</v>
      </c>
    </row>
    <row r="103" spans="1:10">
      <c r="A103" s="137"/>
      <c r="B103" s="137"/>
      <c r="C103" s="137"/>
      <c r="D103" s="129" t="s">
        <v>12</v>
      </c>
      <c r="E103" s="92" t="s">
        <v>9</v>
      </c>
      <c r="F103" s="93">
        <v>83038000</v>
      </c>
      <c r="G103" s="93">
        <v>949000</v>
      </c>
      <c r="H103" s="93">
        <v>949000</v>
      </c>
      <c r="I103" s="93">
        <v>0</v>
      </c>
      <c r="J103" s="93">
        <v>83987000</v>
      </c>
    </row>
    <row r="104" spans="1:10" ht="16.5" customHeight="1">
      <c r="A104" s="137"/>
      <c r="B104" s="137"/>
      <c r="C104" s="137"/>
      <c r="D104" s="130"/>
      <c r="E104" s="90" t="s">
        <v>10</v>
      </c>
      <c r="F104" s="91">
        <v>79543640</v>
      </c>
      <c r="G104" s="91">
        <v>894370</v>
      </c>
      <c r="H104" s="91">
        <v>894370</v>
      </c>
      <c r="I104" s="91">
        <v>0</v>
      </c>
      <c r="J104" s="91">
        <v>80438010</v>
      </c>
    </row>
    <row r="105" spans="1:10">
      <c r="A105" s="137"/>
      <c r="B105" s="137"/>
      <c r="C105" s="142"/>
      <c r="D105" s="131"/>
      <c r="E105" s="90" t="s">
        <v>11</v>
      </c>
      <c r="F105" s="91">
        <v>-3494360</v>
      </c>
      <c r="G105" s="91">
        <v>-54630</v>
      </c>
      <c r="H105" s="91">
        <v>-54630</v>
      </c>
      <c r="I105" s="91">
        <v>0</v>
      </c>
      <c r="J105" s="91">
        <v>-3548990</v>
      </c>
    </row>
    <row r="106" spans="1:10">
      <c r="A106" s="138"/>
      <c r="B106" s="138"/>
      <c r="C106" s="129" t="s">
        <v>116</v>
      </c>
      <c r="D106" s="129" t="s">
        <v>116</v>
      </c>
      <c r="E106" s="90" t="s">
        <v>9</v>
      </c>
      <c r="F106" s="91">
        <v>0</v>
      </c>
      <c r="G106" s="91">
        <v>14995000</v>
      </c>
      <c r="H106" s="91">
        <v>14995000</v>
      </c>
      <c r="I106" s="91">
        <v>4741000</v>
      </c>
      <c r="J106" s="91">
        <v>19736000</v>
      </c>
    </row>
    <row r="107" spans="1:10" ht="16.5" customHeight="1">
      <c r="A107" s="138"/>
      <c r="B107" s="138"/>
      <c r="C107" s="130"/>
      <c r="D107" s="130"/>
      <c r="E107" s="90" t="s">
        <v>10</v>
      </c>
      <c r="F107" s="91">
        <v>0</v>
      </c>
      <c r="G107" s="91">
        <v>6249010</v>
      </c>
      <c r="H107" s="91">
        <v>6249010</v>
      </c>
      <c r="I107" s="91">
        <v>2966700</v>
      </c>
      <c r="J107" s="91">
        <v>9215710</v>
      </c>
    </row>
    <row r="108" spans="1:10">
      <c r="A108" s="138"/>
      <c r="B108" s="138"/>
      <c r="C108" s="130"/>
      <c r="D108" s="131"/>
      <c r="E108" s="90" t="s">
        <v>11</v>
      </c>
      <c r="F108" s="91">
        <v>0</v>
      </c>
      <c r="G108" s="91">
        <v>-8745990</v>
      </c>
      <c r="H108" s="91">
        <v>-8745990</v>
      </c>
      <c r="I108" s="91">
        <v>-1774300</v>
      </c>
      <c r="J108" s="91">
        <v>-10520290</v>
      </c>
    </row>
    <row r="109" spans="1:10">
      <c r="A109" s="137"/>
      <c r="B109" s="137"/>
      <c r="C109" s="137"/>
      <c r="D109" s="129" t="s">
        <v>30</v>
      </c>
      <c r="E109" s="92" t="s">
        <v>9</v>
      </c>
      <c r="F109" s="93">
        <v>3200000</v>
      </c>
      <c r="G109" s="93">
        <v>0</v>
      </c>
      <c r="H109" s="93">
        <v>0</v>
      </c>
      <c r="I109" s="93">
        <v>0</v>
      </c>
      <c r="J109" s="93">
        <v>3200000</v>
      </c>
    </row>
    <row r="110" spans="1:10" ht="16.5" customHeight="1">
      <c r="A110" s="137"/>
      <c r="B110" s="137"/>
      <c r="C110" s="137"/>
      <c r="D110" s="130"/>
      <c r="E110" s="90" t="s">
        <v>10</v>
      </c>
      <c r="F110" s="91">
        <v>3200000</v>
      </c>
      <c r="G110" s="91">
        <v>0</v>
      </c>
      <c r="H110" s="91">
        <v>0</v>
      </c>
      <c r="I110" s="91">
        <v>0</v>
      </c>
      <c r="J110" s="91">
        <v>3200000</v>
      </c>
    </row>
    <row r="111" spans="1:10">
      <c r="A111" s="137"/>
      <c r="B111" s="137"/>
      <c r="C111" s="137"/>
      <c r="D111" s="131"/>
      <c r="E111" s="90" t="s">
        <v>11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</row>
    <row r="112" spans="1:10">
      <c r="A112" s="138"/>
      <c r="B112" s="138"/>
      <c r="C112" s="138"/>
      <c r="D112" s="129" t="s">
        <v>12</v>
      </c>
      <c r="E112" s="90" t="s">
        <v>9</v>
      </c>
      <c r="F112" s="91">
        <v>3200000</v>
      </c>
      <c r="G112" s="91">
        <v>14995000</v>
      </c>
      <c r="H112" s="91">
        <v>14995000</v>
      </c>
      <c r="I112" s="91">
        <v>4741000</v>
      </c>
      <c r="J112" s="91">
        <v>22936000</v>
      </c>
    </row>
    <row r="113" spans="1:10" ht="16.5" customHeight="1">
      <c r="A113" s="138"/>
      <c r="B113" s="138"/>
      <c r="C113" s="138"/>
      <c r="D113" s="130"/>
      <c r="E113" s="90" t="s">
        <v>10</v>
      </c>
      <c r="F113" s="91">
        <v>3200000</v>
      </c>
      <c r="G113" s="91">
        <v>6249010</v>
      </c>
      <c r="H113" s="91">
        <v>6249010</v>
      </c>
      <c r="I113" s="91">
        <v>2966700</v>
      </c>
      <c r="J113" s="91">
        <v>12415710</v>
      </c>
    </row>
    <row r="114" spans="1:10">
      <c r="A114" s="138"/>
      <c r="B114" s="138"/>
      <c r="C114" s="139"/>
      <c r="D114" s="131"/>
      <c r="E114" s="90" t="s">
        <v>11</v>
      </c>
      <c r="F114" s="91">
        <v>0</v>
      </c>
      <c r="G114" s="91">
        <v>-8745990</v>
      </c>
      <c r="H114" s="91">
        <v>-8745990</v>
      </c>
      <c r="I114" s="91">
        <v>-1774300</v>
      </c>
      <c r="J114" s="91">
        <v>-10520290</v>
      </c>
    </row>
    <row r="115" spans="1:10">
      <c r="A115" s="137"/>
      <c r="B115" s="137"/>
      <c r="C115" s="140" t="s">
        <v>12</v>
      </c>
      <c r="D115" s="129" t="s">
        <v>12</v>
      </c>
      <c r="E115" s="92" t="s">
        <v>9</v>
      </c>
      <c r="F115" s="93">
        <v>1159474000</v>
      </c>
      <c r="G115" s="93">
        <v>33494000</v>
      </c>
      <c r="H115" s="93">
        <v>33494000</v>
      </c>
      <c r="I115" s="93">
        <v>27241000</v>
      </c>
      <c r="J115" s="93">
        <v>1220209000</v>
      </c>
    </row>
    <row r="116" spans="1:10" ht="16.5" customHeight="1">
      <c r="A116" s="137"/>
      <c r="B116" s="137"/>
      <c r="C116" s="141"/>
      <c r="D116" s="130"/>
      <c r="E116" s="90" t="s">
        <v>10</v>
      </c>
      <c r="F116" s="91">
        <v>1139775700</v>
      </c>
      <c r="G116" s="91">
        <v>24693380</v>
      </c>
      <c r="H116" s="91">
        <v>24693380</v>
      </c>
      <c r="I116" s="91">
        <v>24748890</v>
      </c>
      <c r="J116" s="91">
        <v>1189217970</v>
      </c>
    </row>
    <row r="117" spans="1:10">
      <c r="A117" s="137"/>
      <c r="B117" s="142"/>
      <c r="C117" s="143"/>
      <c r="D117" s="131"/>
      <c r="E117" s="90" t="s">
        <v>11</v>
      </c>
      <c r="F117" s="91">
        <v>-19698300</v>
      </c>
      <c r="G117" s="91">
        <v>-8800620</v>
      </c>
      <c r="H117" s="91">
        <v>-8800620</v>
      </c>
      <c r="I117" s="91">
        <v>-2492110</v>
      </c>
      <c r="J117" s="91">
        <v>-30991030</v>
      </c>
    </row>
    <row r="118" spans="1:10">
      <c r="A118" s="138"/>
      <c r="B118" s="129" t="s">
        <v>117</v>
      </c>
      <c r="C118" s="129" t="s">
        <v>118</v>
      </c>
      <c r="D118" s="129" t="s">
        <v>118</v>
      </c>
      <c r="E118" s="90" t="s">
        <v>9</v>
      </c>
      <c r="F118" s="91">
        <v>0</v>
      </c>
      <c r="G118" s="91">
        <v>1200000</v>
      </c>
      <c r="H118" s="91">
        <v>1200000</v>
      </c>
      <c r="I118" s="91">
        <v>0</v>
      </c>
      <c r="J118" s="91">
        <v>1200000</v>
      </c>
    </row>
    <row r="119" spans="1:10" ht="16.5" customHeight="1">
      <c r="A119" s="138"/>
      <c r="B119" s="130"/>
      <c r="C119" s="130"/>
      <c r="D119" s="130"/>
      <c r="E119" s="90" t="s">
        <v>10</v>
      </c>
      <c r="F119" s="91">
        <v>0</v>
      </c>
      <c r="G119" s="91">
        <v>550000</v>
      </c>
      <c r="H119" s="91">
        <v>550000</v>
      </c>
      <c r="I119" s="91">
        <v>0</v>
      </c>
      <c r="J119" s="91">
        <v>550000</v>
      </c>
    </row>
    <row r="120" spans="1:10">
      <c r="A120" s="138"/>
      <c r="B120" s="130"/>
      <c r="C120" s="130"/>
      <c r="D120" s="131"/>
      <c r="E120" s="90" t="s">
        <v>11</v>
      </c>
      <c r="F120" s="91">
        <v>0</v>
      </c>
      <c r="G120" s="91">
        <v>-650000</v>
      </c>
      <c r="H120" s="91">
        <v>-650000</v>
      </c>
      <c r="I120" s="91">
        <v>0</v>
      </c>
      <c r="J120" s="91">
        <v>-650000</v>
      </c>
    </row>
    <row r="121" spans="1:10">
      <c r="A121" s="137"/>
      <c r="B121" s="137"/>
      <c r="C121" s="137"/>
      <c r="D121" s="129" t="s">
        <v>12</v>
      </c>
      <c r="E121" s="92" t="s">
        <v>9</v>
      </c>
      <c r="F121" s="93">
        <v>0</v>
      </c>
      <c r="G121" s="93">
        <v>1200000</v>
      </c>
      <c r="H121" s="93">
        <v>1200000</v>
      </c>
      <c r="I121" s="93">
        <v>0</v>
      </c>
      <c r="J121" s="93">
        <v>1200000</v>
      </c>
    </row>
    <row r="122" spans="1:10" ht="16.5" customHeight="1">
      <c r="A122" s="137"/>
      <c r="B122" s="137"/>
      <c r="C122" s="137"/>
      <c r="D122" s="130"/>
      <c r="E122" s="90" t="s">
        <v>10</v>
      </c>
      <c r="F122" s="91">
        <v>0</v>
      </c>
      <c r="G122" s="91">
        <v>550000</v>
      </c>
      <c r="H122" s="91">
        <v>550000</v>
      </c>
      <c r="I122" s="91">
        <v>0</v>
      </c>
      <c r="J122" s="91">
        <v>550000</v>
      </c>
    </row>
    <row r="123" spans="1:10">
      <c r="A123" s="137"/>
      <c r="B123" s="137"/>
      <c r="C123" s="142"/>
      <c r="D123" s="131"/>
      <c r="E123" s="90" t="s">
        <v>11</v>
      </c>
      <c r="F123" s="91">
        <v>0</v>
      </c>
      <c r="G123" s="91">
        <v>-650000</v>
      </c>
      <c r="H123" s="91">
        <v>-650000</v>
      </c>
      <c r="I123" s="91">
        <v>0</v>
      </c>
      <c r="J123" s="91">
        <v>-650000</v>
      </c>
    </row>
    <row r="124" spans="1:10">
      <c r="A124" s="138"/>
      <c r="B124" s="138"/>
      <c r="C124" s="129" t="s">
        <v>119</v>
      </c>
      <c r="D124" s="129" t="s">
        <v>119</v>
      </c>
      <c r="E124" s="90" t="s">
        <v>9</v>
      </c>
      <c r="F124" s="91">
        <v>0</v>
      </c>
      <c r="G124" s="91">
        <v>0</v>
      </c>
      <c r="H124" s="91">
        <v>0</v>
      </c>
      <c r="I124" s="91">
        <v>0</v>
      </c>
      <c r="J124" s="91">
        <v>0</v>
      </c>
    </row>
    <row r="125" spans="1:10" ht="16.5" customHeight="1">
      <c r="A125" s="138"/>
      <c r="B125" s="138"/>
      <c r="C125" s="130"/>
      <c r="D125" s="130"/>
      <c r="E125" s="90" t="s">
        <v>10</v>
      </c>
      <c r="F125" s="91">
        <v>0</v>
      </c>
      <c r="G125" s="91">
        <v>0</v>
      </c>
      <c r="H125" s="91">
        <v>0</v>
      </c>
      <c r="I125" s="91">
        <v>0</v>
      </c>
      <c r="J125" s="91">
        <v>0</v>
      </c>
    </row>
    <row r="126" spans="1:10">
      <c r="A126" s="138"/>
      <c r="B126" s="138"/>
      <c r="C126" s="130"/>
      <c r="D126" s="131"/>
      <c r="E126" s="90" t="s">
        <v>11</v>
      </c>
      <c r="F126" s="91">
        <v>0</v>
      </c>
      <c r="G126" s="91">
        <v>0</v>
      </c>
      <c r="H126" s="91">
        <v>0</v>
      </c>
      <c r="I126" s="91">
        <v>0</v>
      </c>
      <c r="J126" s="91">
        <v>0</v>
      </c>
    </row>
    <row r="127" spans="1:10">
      <c r="A127" s="137"/>
      <c r="B127" s="137"/>
      <c r="C127" s="137"/>
      <c r="D127" s="129" t="s">
        <v>12</v>
      </c>
      <c r="E127" s="92" t="s">
        <v>9</v>
      </c>
      <c r="F127" s="93">
        <v>0</v>
      </c>
      <c r="G127" s="93">
        <v>0</v>
      </c>
      <c r="H127" s="93">
        <v>0</v>
      </c>
      <c r="I127" s="93">
        <v>0</v>
      </c>
      <c r="J127" s="93">
        <v>0</v>
      </c>
    </row>
    <row r="128" spans="1:10" ht="16.5" customHeight="1">
      <c r="A128" s="137"/>
      <c r="B128" s="137"/>
      <c r="C128" s="137"/>
      <c r="D128" s="130"/>
      <c r="E128" s="90" t="s">
        <v>10</v>
      </c>
      <c r="F128" s="91">
        <v>0</v>
      </c>
      <c r="G128" s="91">
        <v>0</v>
      </c>
      <c r="H128" s="91">
        <v>0</v>
      </c>
      <c r="I128" s="91">
        <v>0</v>
      </c>
      <c r="J128" s="91">
        <v>0</v>
      </c>
    </row>
    <row r="129" spans="1:10">
      <c r="A129" s="137"/>
      <c r="B129" s="137"/>
      <c r="C129" s="142"/>
      <c r="D129" s="131"/>
      <c r="E129" s="90" t="s">
        <v>11</v>
      </c>
      <c r="F129" s="91">
        <v>0</v>
      </c>
      <c r="G129" s="91">
        <v>0</v>
      </c>
      <c r="H129" s="91">
        <v>0</v>
      </c>
      <c r="I129" s="91">
        <v>0</v>
      </c>
      <c r="J129" s="91">
        <v>0</v>
      </c>
    </row>
    <row r="130" spans="1:10">
      <c r="A130" s="138"/>
      <c r="B130" s="138"/>
      <c r="C130" s="129" t="s">
        <v>120</v>
      </c>
      <c r="D130" s="129" t="s">
        <v>120</v>
      </c>
      <c r="E130" s="90" t="s">
        <v>9</v>
      </c>
      <c r="F130" s="91">
        <v>0</v>
      </c>
      <c r="G130" s="91">
        <v>1020000</v>
      </c>
      <c r="H130" s="91">
        <v>1020000</v>
      </c>
      <c r="I130" s="91">
        <v>0</v>
      </c>
      <c r="J130" s="91">
        <v>1020000</v>
      </c>
    </row>
    <row r="131" spans="1:10" ht="16.5" customHeight="1">
      <c r="A131" s="138"/>
      <c r="B131" s="138"/>
      <c r="C131" s="130"/>
      <c r="D131" s="130"/>
      <c r="E131" s="90" t="s">
        <v>10</v>
      </c>
      <c r="F131" s="91">
        <v>0</v>
      </c>
      <c r="G131" s="91">
        <v>443290</v>
      </c>
      <c r="H131" s="91">
        <v>443290</v>
      </c>
      <c r="I131" s="91">
        <v>0</v>
      </c>
      <c r="J131" s="91">
        <v>443290</v>
      </c>
    </row>
    <row r="132" spans="1:10">
      <c r="A132" s="138"/>
      <c r="B132" s="138"/>
      <c r="C132" s="130"/>
      <c r="D132" s="131"/>
      <c r="E132" s="90" t="s">
        <v>11</v>
      </c>
      <c r="F132" s="91">
        <v>0</v>
      </c>
      <c r="G132" s="91">
        <v>-576710</v>
      </c>
      <c r="H132" s="91">
        <v>-576710</v>
      </c>
      <c r="I132" s="91">
        <v>0</v>
      </c>
      <c r="J132" s="91">
        <v>-576710</v>
      </c>
    </row>
    <row r="133" spans="1:10">
      <c r="A133" s="137"/>
      <c r="B133" s="137"/>
      <c r="C133" s="137"/>
      <c r="D133" s="129" t="s">
        <v>12</v>
      </c>
      <c r="E133" s="92" t="s">
        <v>9</v>
      </c>
      <c r="F133" s="93">
        <v>0</v>
      </c>
      <c r="G133" s="93">
        <v>1020000</v>
      </c>
      <c r="H133" s="93">
        <v>1020000</v>
      </c>
      <c r="I133" s="93">
        <v>0</v>
      </c>
      <c r="J133" s="93">
        <v>1020000</v>
      </c>
    </row>
    <row r="134" spans="1:10" ht="16.5" customHeight="1">
      <c r="A134" s="137"/>
      <c r="B134" s="137"/>
      <c r="C134" s="137"/>
      <c r="D134" s="130"/>
      <c r="E134" s="90" t="s">
        <v>10</v>
      </c>
      <c r="F134" s="91">
        <v>0</v>
      </c>
      <c r="G134" s="91">
        <v>443290</v>
      </c>
      <c r="H134" s="91">
        <v>443290</v>
      </c>
      <c r="I134" s="91">
        <v>0</v>
      </c>
      <c r="J134" s="91">
        <v>443290</v>
      </c>
    </row>
    <row r="135" spans="1:10">
      <c r="A135" s="137"/>
      <c r="B135" s="137"/>
      <c r="C135" s="142"/>
      <c r="D135" s="131"/>
      <c r="E135" s="90" t="s">
        <v>11</v>
      </c>
      <c r="F135" s="91">
        <v>0</v>
      </c>
      <c r="G135" s="91">
        <v>-576710</v>
      </c>
      <c r="H135" s="91">
        <v>-576710</v>
      </c>
      <c r="I135" s="91">
        <v>0</v>
      </c>
      <c r="J135" s="91">
        <v>-576710</v>
      </c>
    </row>
    <row r="136" spans="1:10">
      <c r="A136" s="138"/>
      <c r="B136" s="138"/>
      <c r="C136" s="129" t="s">
        <v>12</v>
      </c>
      <c r="D136" s="129" t="s">
        <v>12</v>
      </c>
      <c r="E136" s="90" t="s">
        <v>9</v>
      </c>
      <c r="F136" s="91">
        <v>0</v>
      </c>
      <c r="G136" s="91">
        <v>2220000</v>
      </c>
      <c r="H136" s="91">
        <v>2220000</v>
      </c>
      <c r="I136" s="91">
        <v>0</v>
      </c>
      <c r="J136" s="91">
        <v>2220000</v>
      </c>
    </row>
    <row r="137" spans="1:10" ht="16.5" customHeight="1">
      <c r="A137" s="138"/>
      <c r="B137" s="138"/>
      <c r="C137" s="130"/>
      <c r="D137" s="130"/>
      <c r="E137" s="90" t="s">
        <v>10</v>
      </c>
      <c r="F137" s="91">
        <v>0</v>
      </c>
      <c r="G137" s="91">
        <v>993290</v>
      </c>
      <c r="H137" s="91">
        <v>993290</v>
      </c>
      <c r="I137" s="91">
        <v>0</v>
      </c>
      <c r="J137" s="91">
        <v>993290</v>
      </c>
    </row>
    <row r="138" spans="1:10">
      <c r="A138" s="138"/>
      <c r="B138" s="139"/>
      <c r="C138" s="131"/>
      <c r="D138" s="131"/>
      <c r="E138" s="90" t="s">
        <v>11</v>
      </c>
      <c r="F138" s="91">
        <v>0</v>
      </c>
      <c r="G138" s="91">
        <v>-1226710</v>
      </c>
      <c r="H138" s="91">
        <v>-1226710</v>
      </c>
      <c r="I138" s="91">
        <v>0</v>
      </c>
      <c r="J138" s="91">
        <v>-1226710</v>
      </c>
    </row>
    <row r="139" spans="1:10">
      <c r="A139" s="137"/>
      <c r="B139" s="140" t="s">
        <v>14</v>
      </c>
      <c r="C139" s="140" t="s">
        <v>121</v>
      </c>
      <c r="D139" s="129" t="s">
        <v>121</v>
      </c>
      <c r="E139" s="92" t="s">
        <v>9</v>
      </c>
      <c r="F139" s="93">
        <v>0</v>
      </c>
      <c r="G139" s="93">
        <v>600000</v>
      </c>
      <c r="H139" s="93">
        <v>600000</v>
      </c>
      <c r="I139" s="93">
        <v>3300000</v>
      </c>
      <c r="J139" s="93">
        <v>3900000</v>
      </c>
    </row>
    <row r="140" spans="1:10" ht="16.5" customHeight="1">
      <c r="A140" s="137"/>
      <c r="B140" s="141"/>
      <c r="C140" s="141"/>
      <c r="D140" s="130"/>
      <c r="E140" s="90" t="s">
        <v>10</v>
      </c>
      <c r="F140" s="91">
        <v>0</v>
      </c>
      <c r="G140" s="91">
        <v>118500</v>
      </c>
      <c r="H140" s="91">
        <v>118500</v>
      </c>
      <c r="I140" s="91">
        <v>0</v>
      </c>
      <c r="J140" s="91">
        <v>118500</v>
      </c>
    </row>
    <row r="141" spans="1:10">
      <c r="A141" s="137"/>
      <c r="B141" s="141"/>
      <c r="C141" s="141"/>
      <c r="D141" s="131"/>
      <c r="E141" s="90" t="s">
        <v>11</v>
      </c>
      <c r="F141" s="91">
        <v>0</v>
      </c>
      <c r="G141" s="91">
        <v>-481500</v>
      </c>
      <c r="H141" s="91">
        <v>-481500</v>
      </c>
      <c r="I141" s="91">
        <v>-3300000</v>
      </c>
      <c r="J141" s="91">
        <v>-3781500</v>
      </c>
    </row>
    <row r="142" spans="1:10">
      <c r="A142" s="138"/>
      <c r="B142" s="138"/>
      <c r="C142" s="138"/>
      <c r="D142" s="129" t="s">
        <v>12</v>
      </c>
      <c r="E142" s="90" t="s">
        <v>9</v>
      </c>
      <c r="F142" s="91">
        <v>0</v>
      </c>
      <c r="G142" s="91">
        <v>600000</v>
      </c>
      <c r="H142" s="91">
        <v>600000</v>
      </c>
      <c r="I142" s="91">
        <v>3300000</v>
      </c>
      <c r="J142" s="91">
        <v>3900000</v>
      </c>
    </row>
    <row r="143" spans="1:10" ht="16.5" customHeight="1">
      <c r="A143" s="138"/>
      <c r="B143" s="138"/>
      <c r="C143" s="138"/>
      <c r="D143" s="130"/>
      <c r="E143" s="90" t="s">
        <v>10</v>
      </c>
      <c r="F143" s="91">
        <v>0</v>
      </c>
      <c r="G143" s="91">
        <v>118500</v>
      </c>
      <c r="H143" s="91">
        <v>118500</v>
      </c>
      <c r="I143" s="91">
        <v>0</v>
      </c>
      <c r="J143" s="91">
        <v>118500</v>
      </c>
    </row>
    <row r="144" spans="1:10">
      <c r="A144" s="138"/>
      <c r="B144" s="138"/>
      <c r="C144" s="139"/>
      <c r="D144" s="131"/>
      <c r="E144" s="90" t="s">
        <v>11</v>
      </c>
      <c r="F144" s="91">
        <v>0</v>
      </c>
      <c r="G144" s="91">
        <v>-481500</v>
      </c>
      <c r="H144" s="91">
        <v>-481500</v>
      </c>
      <c r="I144" s="91">
        <v>-3300000</v>
      </c>
      <c r="J144" s="91">
        <v>-3781500</v>
      </c>
    </row>
    <row r="145" spans="1:10">
      <c r="A145" s="137"/>
      <c r="B145" s="137"/>
      <c r="C145" s="140" t="s">
        <v>15</v>
      </c>
      <c r="D145" s="129" t="s">
        <v>15</v>
      </c>
      <c r="E145" s="92" t="s">
        <v>9</v>
      </c>
      <c r="F145" s="93">
        <v>9600000</v>
      </c>
      <c r="G145" s="93">
        <v>4450000</v>
      </c>
      <c r="H145" s="93">
        <v>4450000</v>
      </c>
      <c r="I145" s="93">
        <v>6000000</v>
      </c>
      <c r="J145" s="93">
        <v>20050000</v>
      </c>
    </row>
    <row r="146" spans="1:10" ht="16.5" customHeight="1">
      <c r="A146" s="137"/>
      <c r="B146" s="137"/>
      <c r="C146" s="141"/>
      <c r="D146" s="130"/>
      <c r="E146" s="90" t="s">
        <v>10</v>
      </c>
      <c r="F146" s="91">
        <v>9413960</v>
      </c>
      <c r="G146" s="91">
        <v>188050</v>
      </c>
      <c r="H146" s="91">
        <v>188050</v>
      </c>
      <c r="I146" s="91">
        <v>4806990</v>
      </c>
      <c r="J146" s="91">
        <v>14409000</v>
      </c>
    </row>
    <row r="147" spans="1:10">
      <c r="A147" s="137"/>
      <c r="B147" s="137"/>
      <c r="C147" s="141"/>
      <c r="D147" s="131"/>
      <c r="E147" s="90" t="s">
        <v>11</v>
      </c>
      <c r="F147" s="91">
        <v>-186040</v>
      </c>
      <c r="G147" s="91">
        <v>-4261950</v>
      </c>
      <c r="H147" s="91">
        <v>-4261950</v>
      </c>
      <c r="I147" s="91">
        <v>-1193010</v>
      </c>
      <c r="J147" s="91">
        <v>-5641000</v>
      </c>
    </row>
    <row r="148" spans="1:10">
      <c r="A148" s="138"/>
      <c r="B148" s="138"/>
      <c r="C148" s="138"/>
      <c r="D148" s="129" t="s">
        <v>12</v>
      </c>
      <c r="E148" s="90" t="s">
        <v>9</v>
      </c>
      <c r="F148" s="91">
        <v>9600000</v>
      </c>
      <c r="G148" s="91">
        <v>4450000</v>
      </c>
      <c r="H148" s="91">
        <v>4450000</v>
      </c>
      <c r="I148" s="91">
        <v>6000000</v>
      </c>
      <c r="J148" s="91">
        <v>20050000</v>
      </c>
    </row>
    <row r="149" spans="1:10" ht="16.5" customHeight="1">
      <c r="A149" s="138"/>
      <c r="B149" s="138"/>
      <c r="C149" s="138"/>
      <c r="D149" s="130"/>
      <c r="E149" s="90" t="s">
        <v>10</v>
      </c>
      <c r="F149" s="91">
        <v>9413960</v>
      </c>
      <c r="G149" s="91">
        <v>188050</v>
      </c>
      <c r="H149" s="91">
        <v>188050</v>
      </c>
      <c r="I149" s="91">
        <v>4806990</v>
      </c>
      <c r="J149" s="91">
        <v>14409000</v>
      </c>
    </row>
    <row r="150" spans="1:10">
      <c r="A150" s="138"/>
      <c r="B150" s="138"/>
      <c r="C150" s="139"/>
      <c r="D150" s="131"/>
      <c r="E150" s="90" t="s">
        <v>11</v>
      </c>
      <c r="F150" s="91">
        <v>-186040</v>
      </c>
      <c r="G150" s="91">
        <v>-4261950</v>
      </c>
      <c r="H150" s="91">
        <v>-4261950</v>
      </c>
      <c r="I150" s="91">
        <v>-1193010</v>
      </c>
      <c r="J150" s="91">
        <v>-5641000</v>
      </c>
    </row>
    <row r="151" spans="1:10">
      <c r="A151" s="137"/>
      <c r="B151" s="137"/>
      <c r="C151" s="140" t="s">
        <v>16</v>
      </c>
      <c r="D151" s="129" t="s">
        <v>16</v>
      </c>
      <c r="E151" s="92" t="s">
        <v>9</v>
      </c>
      <c r="F151" s="93">
        <v>24496000</v>
      </c>
      <c r="G151" s="93">
        <v>2105000</v>
      </c>
      <c r="H151" s="93">
        <v>2105000</v>
      </c>
      <c r="I151" s="93">
        <v>8015000</v>
      </c>
      <c r="J151" s="93">
        <v>34616000</v>
      </c>
    </row>
    <row r="152" spans="1:10" ht="16.5" customHeight="1">
      <c r="A152" s="137"/>
      <c r="B152" s="137"/>
      <c r="C152" s="141"/>
      <c r="D152" s="130"/>
      <c r="E152" s="90" t="s">
        <v>10</v>
      </c>
      <c r="F152" s="91">
        <v>24394590</v>
      </c>
      <c r="G152" s="91">
        <v>0</v>
      </c>
      <c r="H152" s="91">
        <v>0</v>
      </c>
      <c r="I152" s="91">
        <v>2448300</v>
      </c>
      <c r="J152" s="91">
        <v>26842890</v>
      </c>
    </row>
    <row r="153" spans="1:10">
      <c r="A153" s="137"/>
      <c r="B153" s="137"/>
      <c r="C153" s="141"/>
      <c r="D153" s="131"/>
      <c r="E153" s="90" t="s">
        <v>11</v>
      </c>
      <c r="F153" s="91">
        <v>-101410</v>
      </c>
      <c r="G153" s="91">
        <v>-2105000</v>
      </c>
      <c r="H153" s="91">
        <v>-2105000</v>
      </c>
      <c r="I153" s="91">
        <v>-5566700</v>
      </c>
      <c r="J153" s="91">
        <v>-7773110</v>
      </c>
    </row>
    <row r="154" spans="1:10">
      <c r="A154" s="138"/>
      <c r="B154" s="138"/>
      <c r="C154" s="138"/>
      <c r="D154" s="129" t="s">
        <v>12</v>
      </c>
      <c r="E154" s="90" t="s">
        <v>9</v>
      </c>
      <c r="F154" s="91">
        <v>24496000</v>
      </c>
      <c r="G154" s="91">
        <v>2105000</v>
      </c>
      <c r="H154" s="91">
        <v>2105000</v>
      </c>
      <c r="I154" s="91">
        <v>8015000</v>
      </c>
      <c r="J154" s="91">
        <v>34616000</v>
      </c>
    </row>
    <row r="155" spans="1:10" ht="16.5" customHeight="1">
      <c r="A155" s="138"/>
      <c r="B155" s="138"/>
      <c r="C155" s="138"/>
      <c r="D155" s="130"/>
      <c r="E155" s="90" t="s">
        <v>10</v>
      </c>
      <c r="F155" s="91">
        <v>24394590</v>
      </c>
      <c r="G155" s="91">
        <v>0</v>
      </c>
      <c r="H155" s="91">
        <v>0</v>
      </c>
      <c r="I155" s="91">
        <v>2448300</v>
      </c>
      <c r="J155" s="91">
        <v>26842890</v>
      </c>
    </row>
    <row r="156" spans="1:10">
      <c r="A156" s="138"/>
      <c r="B156" s="138"/>
      <c r="C156" s="139"/>
      <c r="D156" s="131"/>
      <c r="E156" s="90" t="s">
        <v>11</v>
      </c>
      <c r="F156" s="91">
        <v>-101410</v>
      </c>
      <c r="G156" s="91">
        <v>-2105000</v>
      </c>
      <c r="H156" s="91">
        <v>-2105000</v>
      </c>
      <c r="I156" s="91">
        <v>-5566700</v>
      </c>
      <c r="J156" s="91">
        <v>-7773110</v>
      </c>
    </row>
    <row r="157" spans="1:10">
      <c r="A157" s="137"/>
      <c r="B157" s="137"/>
      <c r="C157" s="140" t="s">
        <v>17</v>
      </c>
      <c r="D157" s="129" t="s">
        <v>17</v>
      </c>
      <c r="E157" s="92" t="s">
        <v>9</v>
      </c>
      <c r="F157" s="93">
        <v>4000000</v>
      </c>
      <c r="G157" s="93">
        <v>0</v>
      </c>
      <c r="H157" s="93">
        <v>0</v>
      </c>
      <c r="I157" s="93">
        <v>3928000</v>
      </c>
      <c r="J157" s="93">
        <v>7928000</v>
      </c>
    </row>
    <row r="158" spans="1:10" ht="16.5" customHeight="1">
      <c r="A158" s="137"/>
      <c r="B158" s="137"/>
      <c r="C158" s="141"/>
      <c r="D158" s="130"/>
      <c r="E158" s="90" t="s">
        <v>10</v>
      </c>
      <c r="F158" s="91">
        <v>3842430</v>
      </c>
      <c r="G158" s="91">
        <v>0</v>
      </c>
      <c r="H158" s="91">
        <v>0</v>
      </c>
      <c r="I158" s="91">
        <v>3405170</v>
      </c>
      <c r="J158" s="91">
        <v>7247600</v>
      </c>
    </row>
    <row r="159" spans="1:10">
      <c r="A159" s="137"/>
      <c r="B159" s="137"/>
      <c r="C159" s="141"/>
      <c r="D159" s="131"/>
      <c r="E159" s="90" t="s">
        <v>11</v>
      </c>
      <c r="F159" s="91">
        <v>-157570</v>
      </c>
      <c r="G159" s="91">
        <v>0</v>
      </c>
      <c r="H159" s="91">
        <v>0</v>
      </c>
      <c r="I159" s="91">
        <v>-522830</v>
      </c>
      <c r="J159" s="91">
        <v>-680400</v>
      </c>
    </row>
    <row r="160" spans="1:10">
      <c r="A160" s="138"/>
      <c r="B160" s="138"/>
      <c r="C160" s="138"/>
      <c r="D160" s="129" t="s">
        <v>12</v>
      </c>
      <c r="E160" s="90" t="s">
        <v>9</v>
      </c>
      <c r="F160" s="91">
        <v>4000000</v>
      </c>
      <c r="G160" s="91">
        <v>0</v>
      </c>
      <c r="H160" s="91">
        <v>0</v>
      </c>
      <c r="I160" s="91">
        <v>3928000</v>
      </c>
      <c r="J160" s="91">
        <v>7928000</v>
      </c>
    </row>
    <row r="161" spans="1:10">
      <c r="A161" s="138"/>
      <c r="B161" s="138"/>
      <c r="C161" s="138"/>
      <c r="D161" s="130"/>
      <c r="E161" s="90" t="s">
        <v>10</v>
      </c>
      <c r="F161" s="91">
        <v>3842430</v>
      </c>
      <c r="G161" s="91">
        <v>0</v>
      </c>
      <c r="H161" s="91">
        <v>0</v>
      </c>
      <c r="I161" s="91">
        <v>3405170</v>
      </c>
      <c r="J161" s="91">
        <v>7247600</v>
      </c>
    </row>
    <row r="162" spans="1:10">
      <c r="A162" s="138"/>
      <c r="B162" s="138"/>
      <c r="C162" s="139"/>
      <c r="D162" s="131"/>
      <c r="E162" s="90" t="s">
        <v>11</v>
      </c>
      <c r="F162" s="91">
        <v>-157570</v>
      </c>
      <c r="G162" s="91">
        <v>0</v>
      </c>
      <c r="H162" s="91">
        <v>0</v>
      </c>
      <c r="I162" s="91">
        <v>-522830</v>
      </c>
      <c r="J162" s="91">
        <v>-680400</v>
      </c>
    </row>
    <row r="163" spans="1:10">
      <c r="A163" s="137"/>
      <c r="B163" s="137"/>
      <c r="C163" s="140" t="s">
        <v>18</v>
      </c>
      <c r="D163" s="129" t="s">
        <v>18</v>
      </c>
      <c r="E163" s="92" t="s">
        <v>9</v>
      </c>
      <c r="F163" s="93">
        <v>3450000</v>
      </c>
      <c r="G163" s="93">
        <v>0</v>
      </c>
      <c r="H163" s="93">
        <v>0</v>
      </c>
      <c r="I163" s="93">
        <v>1200000</v>
      </c>
      <c r="J163" s="93">
        <v>4650000</v>
      </c>
    </row>
    <row r="164" spans="1:10" ht="16.5" customHeight="1">
      <c r="A164" s="137"/>
      <c r="B164" s="137"/>
      <c r="C164" s="141"/>
      <c r="D164" s="130"/>
      <c r="E164" s="90" t="s">
        <v>10</v>
      </c>
      <c r="F164" s="91">
        <v>3450000</v>
      </c>
      <c r="G164" s="91">
        <v>0</v>
      </c>
      <c r="H164" s="91">
        <v>0</v>
      </c>
      <c r="I164" s="91">
        <v>1039580</v>
      </c>
      <c r="J164" s="91">
        <v>4489580</v>
      </c>
    </row>
    <row r="165" spans="1:10">
      <c r="A165" s="137"/>
      <c r="B165" s="137"/>
      <c r="C165" s="141"/>
      <c r="D165" s="131"/>
      <c r="E165" s="90" t="s">
        <v>11</v>
      </c>
      <c r="F165" s="91">
        <v>0</v>
      </c>
      <c r="G165" s="91">
        <v>0</v>
      </c>
      <c r="H165" s="91">
        <v>0</v>
      </c>
      <c r="I165" s="91">
        <v>-160420</v>
      </c>
      <c r="J165" s="91">
        <v>-160420</v>
      </c>
    </row>
    <row r="166" spans="1:10">
      <c r="A166" s="138"/>
      <c r="B166" s="138"/>
      <c r="C166" s="138"/>
      <c r="D166" s="129" t="s">
        <v>122</v>
      </c>
      <c r="E166" s="90" t="s">
        <v>9</v>
      </c>
      <c r="F166" s="91">
        <v>3600000</v>
      </c>
      <c r="G166" s="91">
        <v>0</v>
      </c>
      <c r="H166" s="91">
        <v>0</v>
      </c>
      <c r="I166" s="91">
        <v>0</v>
      </c>
      <c r="J166" s="91">
        <v>3600000</v>
      </c>
    </row>
    <row r="167" spans="1:10" ht="16.5" customHeight="1">
      <c r="A167" s="138"/>
      <c r="B167" s="138"/>
      <c r="C167" s="138"/>
      <c r="D167" s="130"/>
      <c r="E167" s="90" t="s">
        <v>10</v>
      </c>
      <c r="F167" s="91">
        <v>3600000</v>
      </c>
      <c r="G167" s="91">
        <v>0</v>
      </c>
      <c r="H167" s="91">
        <v>0</v>
      </c>
      <c r="I167" s="91">
        <v>0</v>
      </c>
      <c r="J167" s="91">
        <v>3600000</v>
      </c>
    </row>
    <row r="168" spans="1:10">
      <c r="A168" s="138"/>
      <c r="B168" s="138"/>
      <c r="C168" s="138"/>
      <c r="D168" s="131"/>
      <c r="E168" s="90" t="s">
        <v>11</v>
      </c>
      <c r="F168" s="91">
        <v>0</v>
      </c>
      <c r="G168" s="91">
        <v>0</v>
      </c>
      <c r="H168" s="91">
        <v>0</v>
      </c>
      <c r="I168" s="91">
        <v>0</v>
      </c>
      <c r="J168" s="91">
        <v>0</v>
      </c>
    </row>
    <row r="169" spans="1:10">
      <c r="A169" s="137"/>
      <c r="B169" s="137"/>
      <c r="C169" s="137"/>
      <c r="D169" s="129" t="s">
        <v>12</v>
      </c>
      <c r="E169" s="92" t="s">
        <v>9</v>
      </c>
      <c r="F169" s="93">
        <v>7050000</v>
      </c>
      <c r="G169" s="93">
        <v>0</v>
      </c>
      <c r="H169" s="93">
        <v>0</v>
      </c>
      <c r="I169" s="93">
        <v>1200000</v>
      </c>
      <c r="J169" s="93">
        <v>8250000</v>
      </c>
    </row>
    <row r="170" spans="1:10" ht="16.5" customHeight="1">
      <c r="A170" s="137"/>
      <c r="B170" s="137"/>
      <c r="C170" s="137"/>
      <c r="D170" s="130"/>
      <c r="E170" s="90" t="s">
        <v>10</v>
      </c>
      <c r="F170" s="91">
        <v>7050000</v>
      </c>
      <c r="G170" s="91">
        <v>0</v>
      </c>
      <c r="H170" s="91">
        <v>0</v>
      </c>
      <c r="I170" s="91">
        <v>1039580</v>
      </c>
      <c r="J170" s="91">
        <v>8089580</v>
      </c>
    </row>
    <row r="171" spans="1:10">
      <c r="A171" s="137"/>
      <c r="B171" s="137"/>
      <c r="C171" s="142"/>
      <c r="D171" s="131"/>
      <c r="E171" s="90" t="s">
        <v>11</v>
      </c>
      <c r="F171" s="91">
        <v>0</v>
      </c>
      <c r="G171" s="91">
        <v>0</v>
      </c>
      <c r="H171" s="91">
        <v>0</v>
      </c>
      <c r="I171" s="91">
        <v>-160420</v>
      </c>
      <c r="J171" s="91">
        <v>-160420</v>
      </c>
    </row>
    <row r="172" spans="1:10">
      <c r="A172" s="138"/>
      <c r="B172" s="138"/>
      <c r="C172" s="129" t="s">
        <v>19</v>
      </c>
      <c r="D172" s="129" t="s">
        <v>123</v>
      </c>
      <c r="E172" s="90" t="s">
        <v>9</v>
      </c>
      <c r="F172" s="91">
        <v>1813000</v>
      </c>
      <c r="G172" s="91">
        <v>4500000</v>
      </c>
      <c r="H172" s="91">
        <v>4500000</v>
      </c>
      <c r="I172" s="91">
        <v>1200000</v>
      </c>
      <c r="J172" s="91">
        <v>7513000</v>
      </c>
    </row>
    <row r="173" spans="1:10" ht="16.5" customHeight="1">
      <c r="A173" s="138"/>
      <c r="B173" s="138"/>
      <c r="C173" s="130"/>
      <c r="D173" s="130"/>
      <c r="E173" s="90" t="s">
        <v>10</v>
      </c>
      <c r="F173" s="91">
        <v>1813000</v>
      </c>
      <c r="G173" s="91">
        <v>3158170</v>
      </c>
      <c r="H173" s="91">
        <v>3158170</v>
      </c>
      <c r="I173" s="91">
        <v>1104200</v>
      </c>
      <c r="J173" s="91">
        <v>6075370</v>
      </c>
    </row>
    <row r="174" spans="1:10">
      <c r="A174" s="138"/>
      <c r="B174" s="138"/>
      <c r="C174" s="130"/>
      <c r="D174" s="131"/>
      <c r="E174" s="90" t="s">
        <v>11</v>
      </c>
      <c r="F174" s="91">
        <v>0</v>
      </c>
      <c r="G174" s="91">
        <v>-1341830</v>
      </c>
      <c r="H174" s="91">
        <v>-1341830</v>
      </c>
      <c r="I174" s="91">
        <v>-95800</v>
      </c>
      <c r="J174" s="91">
        <v>-1437630</v>
      </c>
    </row>
    <row r="175" spans="1:10">
      <c r="A175" s="137"/>
      <c r="B175" s="137"/>
      <c r="C175" s="137"/>
      <c r="D175" s="129" t="s">
        <v>12</v>
      </c>
      <c r="E175" s="92" t="s">
        <v>9</v>
      </c>
      <c r="F175" s="93">
        <v>1813000</v>
      </c>
      <c r="G175" s="93">
        <v>4500000</v>
      </c>
      <c r="H175" s="93">
        <v>4500000</v>
      </c>
      <c r="I175" s="93">
        <v>1200000</v>
      </c>
      <c r="J175" s="93">
        <v>7513000</v>
      </c>
    </row>
    <row r="176" spans="1:10" ht="16.5" customHeight="1">
      <c r="A176" s="137"/>
      <c r="B176" s="137"/>
      <c r="C176" s="137"/>
      <c r="D176" s="130"/>
      <c r="E176" s="90" t="s">
        <v>10</v>
      </c>
      <c r="F176" s="91">
        <v>1813000</v>
      </c>
      <c r="G176" s="91">
        <v>3158170</v>
      </c>
      <c r="H176" s="91">
        <v>3158170</v>
      </c>
      <c r="I176" s="91">
        <v>1104200</v>
      </c>
      <c r="J176" s="91">
        <v>6075370</v>
      </c>
    </row>
    <row r="177" spans="1:10">
      <c r="A177" s="137"/>
      <c r="B177" s="137"/>
      <c r="C177" s="142"/>
      <c r="D177" s="131"/>
      <c r="E177" s="90" t="s">
        <v>11</v>
      </c>
      <c r="F177" s="91">
        <v>0</v>
      </c>
      <c r="G177" s="91">
        <v>-1341830</v>
      </c>
      <c r="H177" s="91">
        <v>-1341830</v>
      </c>
      <c r="I177" s="91">
        <v>-95800</v>
      </c>
      <c r="J177" s="91">
        <v>-1437630</v>
      </c>
    </row>
    <row r="178" spans="1:10">
      <c r="A178" s="138"/>
      <c r="B178" s="138"/>
      <c r="C178" s="129" t="s">
        <v>12</v>
      </c>
      <c r="D178" s="129" t="s">
        <v>12</v>
      </c>
      <c r="E178" s="90" t="s">
        <v>9</v>
      </c>
      <c r="F178" s="91">
        <v>46959000</v>
      </c>
      <c r="G178" s="91">
        <v>11655000</v>
      </c>
      <c r="H178" s="91">
        <v>11655000</v>
      </c>
      <c r="I178" s="91">
        <v>23643000</v>
      </c>
      <c r="J178" s="91">
        <v>82257000</v>
      </c>
    </row>
    <row r="179" spans="1:10">
      <c r="A179" s="138"/>
      <c r="B179" s="138"/>
      <c r="C179" s="130"/>
      <c r="D179" s="130"/>
      <c r="E179" s="90" t="s">
        <v>10</v>
      </c>
      <c r="F179" s="91">
        <v>46513980</v>
      </c>
      <c r="G179" s="91">
        <v>3464720</v>
      </c>
      <c r="H179" s="91">
        <v>3464720</v>
      </c>
      <c r="I179" s="91">
        <v>12804240</v>
      </c>
      <c r="J179" s="91">
        <v>62782940</v>
      </c>
    </row>
    <row r="180" spans="1:10">
      <c r="A180" s="138"/>
      <c r="B180" s="139"/>
      <c r="C180" s="131"/>
      <c r="D180" s="131"/>
      <c r="E180" s="90" t="s">
        <v>11</v>
      </c>
      <c r="F180" s="91">
        <v>-445020</v>
      </c>
      <c r="G180" s="91">
        <v>-8190280</v>
      </c>
      <c r="H180" s="91">
        <v>-8190280</v>
      </c>
      <c r="I180" s="91">
        <v>-10838760</v>
      </c>
      <c r="J180" s="91">
        <v>-19474060</v>
      </c>
    </row>
    <row r="181" spans="1:10">
      <c r="A181" s="137"/>
      <c r="B181" s="140" t="s">
        <v>12</v>
      </c>
      <c r="C181" s="140" t="s">
        <v>12</v>
      </c>
      <c r="D181" s="129" t="s">
        <v>12</v>
      </c>
      <c r="E181" s="92" t="s">
        <v>9</v>
      </c>
      <c r="F181" s="93">
        <v>1206433000</v>
      </c>
      <c r="G181" s="93">
        <v>47369000</v>
      </c>
      <c r="H181" s="93">
        <v>47369000</v>
      </c>
      <c r="I181" s="93">
        <v>50884000</v>
      </c>
      <c r="J181" s="93">
        <v>1304686000</v>
      </c>
    </row>
    <row r="182" spans="1:10" ht="16.5" customHeight="1">
      <c r="A182" s="137"/>
      <c r="B182" s="141"/>
      <c r="C182" s="141"/>
      <c r="D182" s="130"/>
      <c r="E182" s="90" t="s">
        <v>10</v>
      </c>
      <c r="F182" s="91">
        <v>1186289680</v>
      </c>
      <c r="G182" s="91">
        <v>29151390</v>
      </c>
      <c r="H182" s="91">
        <v>29151390</v>
      </c>
      <c r="I182" s="91">
        <v>37553130</v>
      </c>
      <c r="J182" s="91">
        <v>1252994200</v>
      </c>
    </row>
    <row r="183" spans="1:10">
      <c r="A183" s="142"/>
      <c r="B183" s="143"/>
      <c r="C183" s="143"/>
      <c r="D183" s="131"/>
      <c r="E183" s="90" t="s">
        <v>11</v>
      </c>
      <c r="F183" s="91">
        <v>-20143320</v>
      </c>
      <c r="G183" s="91">
        <v>-18217610</v>
      </c>
      <c r="H183" s="91">
        <v>-18217610</v>
      </c>
      <c r="I183" s="91">
        <v>-13330870</v>
      </c>
      <c r="J183" s="91">
        <v>-51691800</v>
      </c>
    </row>
    <row r="184" spans="1:10">
      <c r="A184" s="129" t="s">
        <v>124</v>
      </c>
      <c r="B184" s="129" t="s">
        <v>25</v>
      </c>
      <c r="C184" s="129" t="s">
        <v>25</v>
      </c>
      <c r="D184" s="129" t="s">
        <v>25</v>
      </c>
      <c r="E184" s="90" t="s">
        <v>9</v>
      </c>
      <c r="F184" s="91">
        <v>0</v>
      </c>
      <c r="G184" s="91">
        <v>1500000</v>
      </c>
      <c r="H184" s="91">
        <v>1500000</v>
      </c>
      <c r="I184" s="91">
        <v>1650000</v>
      </c>
      <c r="J184" s="91">
        <v>3150000</v>
      </c>
    </row>
    <row r="185" spans="1:10" ht="16.5" customHeight="1">
      <c r="A185" s="130"/>
      <c r="B185" s="130"/>
      <c r="C185" s="130"/>
      <c r="D185" s="130"/>
      <c r="E185" s="90" t="s">
        <v>10</v>
      </c>
      <c r="F185" s="91">
        <v>0</v>
      </c>
      <c r="G185" s="91">
        <v>1386000</v>
      </c>
      <c r="H185" s="91">
        <v>1386000</v>
      </c>
      <c r="I185" s="91">
        <v>1650000</v>
      </c>
      <c r="J185" s="91">
        <v>3036000</v>
      </c>
    </row>
    <row r="186" spans="1:10">
      <c r="A186" s="130"/>
      <c r="B186" s="130"/>
      <c r="C186" s="130"/>
      <c r="D186" s="131"/>
      <c r="E186" s="90" t="s">
        <v>11</v>
      </c>
      <c r="F186" s="91">
        <v>0</v>
      </c>
      <c r="G186" s="91">
        <v>-114000</v>
      </c>
      <c r="H186" s="91">
        <v>-114000</v>
      </c>
      <c r="I186" s="91">
        <v>0</v>
      </c>
      <c r="J186" s="91">
        <v>-114000</v>
      </c>
    </row>
    <row r="187" spans="1:10">
      <c r="A187" s="137"/>
      <c r="B187" s="137"/>
      <c r="C187" s="137"/>
      <c r="D187" s="129" t="s">
        <v>12</v>
      </c>
      <c r="E187" s="92" t="s">
        <v>9</v>
      </c>
      <c r="F187" s="93">
        <v>0</v>
      </c>
      <c r="G187" s="93">
        <v>1500000</v>
      </c>
      <c r="H187" s="93">
        <v>1500000</v>
      </c>
      <c r="I187" s="93">
        <v>1650000</v>
      </c>
      <c r="J187" s="93">
        <v>3150000</v>
      </c>
    </row>
    <row r="188" spans="1:10">
      <c r="A188" s="137"/>
      <c r="B188" s="137"/>
      <c r="C188" s="137"/>
      <c r="D188" s="130"/>
      <c r="E188" s="90" t="s">
        <v>10</v>
      </c>
      <c r="F188" s="91">
        <v>0</v>
      </c>
      <c r="G188" s="91">
        <v>1386000</v>
      </c>
      <c r="H188" s="91">
        <v>1386000</v>
      </c>
      <c r="I188" s="91">
        <v>1650000</v>
      </c>
      <c r="J188" s="91">
        <v>3036000</v>
      </c>
    </row>
    <row r="189" spans="1:10">
      <c r="A189" s="137"/>
      <c r="B189" s="137"/>
      <c r="C189" s="142"/>
      <c r="D189" s="131"/>
      <c r="E189" s="90" t="s">
        <v>11</v>
      </c>
      <c r="F189" s="91">
        <v>0</v>
      </c>
      <c r="G189" s="91">
        <v>-114000</v>
      </c>
      <c r="H189" s="91">
        <v>-114000</v>
      </c>
      <c r="I189" s="91">
        <v>0</v>
      </c>
      <c r="J189" s="91">
        <v>-114000</v>
      </c>
    </row>
    <row r="190" spans="1:10">
      <c r="A190" s="138"/>
      <c r="B190" s="138"/>
      <c r="C190" s="129" t="s">
        <v>125</v>
      </c>
      <c r="D190" s="129" t="s">
        <v>125</v>
      </c>
      <c r="E190" s="90" t="s">
        <v>9</v>
      </c>
      <c r="F190" s="91">
        <v>0</v>
      </c>
      <c r="G190" s="91">
        <v>350000</v>
      </c>
      <c r="H190" s="91">
        <v>350000</v>
      </c>
      <c r="I190" s="91">
        <v>1000000</v>
      </c>
      <c r="J190" s="91">
        <v>1350000</v>
      </c>
    </row>
    <row r="191" spans="1:10">
      <c r="A191" s="138"/>
      <c r="B191" s="138"/>
      <c r="C191" s="130"/>
      <c r="D191" s="130"/>
      <c r="E191" s="90" t="s">
        <v>10</v>
      </c>
      <c r="F191" s="91">
        <v>0</v>
      </c>
      <c r="G191" s="91">
        <v>348000</v>
      </c>
      <c r="H191" s="91">
        <v>348000</v>
      </c>
      <c r="I191" s="91">
        <v>47200</v>
      </c>
      <c r="J191" s="91">
        <v>395200</v>
      </c>
    </row>
    <row r="192" spans="1:10">
      <c r="A192" s="138"/>
      <c r="B192" s="138"/>
      <c r="C192" s="130"/>
      <c r="D192" s="131"/>
      <c r="E192" s="90" t="s">
        <v>11</v>
      </c>
      <c r="F192" s="91">
        <v>0</v>
      </c>
      <c r="G192" s="91">
        <v>-2000</v>
      </c>
      <c r="H192" s="91">
        <v>-2000</v>
      </c>
      <c r="I192" s="91">
        <v>-952800</v>
      </c>
      <c r="J192" s="91">
        <v>-954800</v>
      </c>
    </row>
    <row r="193" spans="1:10">
      <c r="A193" s="137"/>
      <c r="B193" s="137"/>
      <c r="C193" s="137"/>
      <c r="D193" s="129" t="s">
        <v>12</v>
      </c>
      <c r="E193" s="92" t="s">
        <v>9</v>
      </c>
      <c r="F193" s="93">
        <v>0</v>
      </c>
      <c r="G193" s="93">
        <v>350000</v>
      </c>
      <c r="H193" s="93">
        <v>350000</v>
      </c>
      <c r="I193" s="93">
        <v>1000000</v>
      </c>
      <c r="J193" s="93">
        <v>1350000</v>
      </c>
    </row>
    <row r="194" spans="1:10" ht="16.5" customHeight="1">
      <c r="A194" s="137"/>
      <c r="B194" s="137"/>
      <c r="C194" s="137"/>
      <c r="D194" s="130"/>
      <c r="E194" s="90" t="s">
        <v>10</v>
      </c>
      <c r="F194" s="91">
        <v>0</v>
      </c>
      <c r="G194" s="91">
        <v>348000</v>
      </c>
      <c r="H194" s="91">
        <v>348000</v>
      </c>
      <c r="I194" s="91">
        <v>47200</v>
      </c>
      <c r="J194" s="91">
        <v>395200</v>
      </c>
    </row>
    <row r="195" spans="1:10">
      <c r="A195" s="137"/>
      <c r="B195" s="137"/>
      <c r="C195" s="142"/>
      <c r="D195" s="131"/>
      <c r="E195" s="90" t="s">
        <v>11</v>
      </c>
      <c r="F195" s="91">
        <v>0</v>
      </c>
      <c r="G195" s="91">
        <v>-2000</v>
      </c>
      <c r="H195" s="91">
        <v>-2000</v>
      </c>
      <c r="I195" s="91">
        <v>-952800</v>
      </c>
      <c r="J195" s="91">
        <v>-954800</v>
      </c>
    </row>
    <row r="196" spans="1:10">
      <c r="A196" s="138"/>
      <c r="B196" s="138"/>
      <c r="C196" s="129" t="s">
        <v>26</v>
      </c>
      <c r="D196" s="129" t="s">
        <v>26</v>
      </c>
      <c r="E196" s="90" t="s">
        <v>9</v>
      </c>
      <c r="F196" s="91">
        <v>11468000</v>
      </c>
      <c r="G196" s="91">
        <v>3300000</v>
      </c>
      <c r="H196" s="91">
        <v>3300000</v>
      </c>
      <c r="I196" s="91">
        <v>1612000</v>
      </c>
      <c r="J196" s="91">
        <v>16380000</v>
      </c>
    </row>
    <row r="197" spans="1:10" ht="16.5" customHeight="1">
      <c r="A197" s="138"/>
      <c r="B197" s="138"/>
      <c r="C197" s="130"/>
      <c r="D197" s="130"/>
      <c r="E197" s="90" t="s">
        <v>10</v>
      </c>
      <c r="F197" s="91">
        <v>11468000</v>
      </c>
      <c r="G197" s="91">
        <v>3210000</v>
      </c>
      <c r="H197" s="91">
        <v>3210000</v>
      </c>
      <c r="I197" s="91">
        <v>1212300</v>
      </c>
      <c r="J197" s="91">
        <v>15890300</v>
      </c>
    </row>
    <row r="198" spans="1:10">
      <c r="A198" s="138"/>
      <c r="B198" s="138"/>
      <c r="C198" s="130"/>
      <c r="D198" s="131"/>
      <c r="E198" s="90" t="s">
        <v>11</v>
      </c>
      <c r="F198" s="91">
        <v>0</v>
      </c>
      <c r="G198" s="91">
        <v>-90000</v>
      </c>
      <c r="H198" s="91">
        <v>-90000</v>
      </c>
      <c r="I198" s="91">
        <v>-399700</v>
      </c>
      <c r="J198" s="91">
        <v>-489700</v>
      </c>
    </row>
    <row r="199" spans="1:10">
      <c r="A199" s="137"/>
      <c r="B199" s="137"/>
      <c r="C199" s="137"/>
      <c r="D199" s="129" t="s">
        <v>12</v>
      </c>
      <c r="E199" s="92" t="s">
        <v>9</v>
      </c>
      <c r="F199" s="93">
        <v>11468000</v>
      </c>
      <c r="G199" s="93">
        <v>3300000</v>
      </c>
      <c r="H199" s="93">
        <v>3300000</v>
      </c>
      <c r="I199" s="93">
        <v>1612000</v>
      </c>
      <c r="J199" s="93">
        <v>16380000</v>
      </c>
    </row>
    <row r="200" spans="1:10" ht="16.5" customHeight="1">
      <c r="A200" s="137"/>
      <c r="B200" s="137"/>
      <c r="C200" s="137"/>
      <c r="D200" s="130"/>
      <c r="E200" s="90" t="s">
        <v>10</v>
      </c>
      <c r="F200" s="91">
        <v>11468000</v>
      </c>
      <c r="G200" s="91">
        <v>3210000</v>
      </c>
      <c r="H200" s="91">
        <v>3210000</v>
      </c>
      <c r="I200" s="91">
        <v>1212300</v>
      </c>
      <c r="J200" s="91">
        <v>15890300</v>
      </c>
    </row>
    <row r="201" spans="1:10">
      <c r="A201" s="137"/>
      <c r="B201" s="137"/>
      <c r="C201" s="142"/>
      <c r="D201" s="131"/>
      <c r="E201" s="90" t="s">
        <v>11</v>
      </c>
      <c r="F201" s="91">
        <v>0</v>
      </c>
      <c r="G201" s="91">
        <v>-90000</v>
      </c>
      <c r="H201" s="91">
        <v>-90000</v>
      </c>
      <c r="I201" s="91">
        <v>-399700</v>
      </c>
      <c r="J201" s="91">
        <v>-489700</v>
      </c>
    </row>
    <row r="202" spans="1:10">
      <c r="A202" s="138"/>
      <c r="B202" s="138"/>
      <c r="C202" s="129" t="s">
        <v>12</v>
      </c>
      <c r="D202" s="129" t="s">
        <v>12</v>
      </c>
      <c r="E202" s="90" t="s">
        <v>9</v>
      </c>
      <c r="F202" s="91">
        <v>11468000</v>
      </c>
      <c r="G202" s="91">
        <v>5150000</v>
      </c>
      <c r="H202" s="91">
        <v>5150000</v>
      </c>
      <c r="I202" s="91">
        <v>4262000</v>
      </c>
      <c r="J202" s="91">
        <v>20880000</v>
      </c>
    </row>
    <row r="203" spans="1:10" ht="16.5" customHeight="1">
      <c r="A203" s="138"/>
      <c r="B203" s="138"/>
      <c r="C203" s="130"/>
      <c r="D203" s="130"/>
      <c r="E203" s="90" t="s">
        <v>10</v>
      </c>
      <c r="F203" s="91">
        <v>11468000</v>
      </c>
      <c r="G203" s="91">
        <v>4944000</v>
      </c>
      <c r="H203" s="91">
        <v>4944000</v>
      </c>
      <c r="I203" s="91">
        <v>2909500</v>
      </c>
      <c r="J203" s="91">
        <v>19321500</v>
      </c>
    </row>
    <row r="204" spans="1:10">
      <c r="A204" s="138"/>
      <c r="B204" s="139"/>
      <c r="C204" s="131"/>
      <c r="D204" s="131"/>
      <c r="E204" s="90" t="s">
        <v>11</v>
      </c>
      <c r="F204" s="91">
        <v>0</v>
      </c>
      <c r="G204" s="91">
        <v>-206000</v>
      </c>
      <c r="H204" s="91">
        <v>-206000</v>
      </c>
      <c r="I204" s="91">
        <v>-1352500</v>
      </c>
      <c r="J204" s="91">
        <v>-1558500</v>
      </c>
    </row>
    <row r="205" spans="1:10">
      <c r="A205" s="137"/>
      <c r="B205" s="140" t="s">
        <v>12</v>
      </c>
      <c r="C205" s="140" t="s">
        <v>12</v>
      </c>
      <c r="D205" s="129" t="s">
        <v>12</v>
      </c>
      <c r="E205" s="92" t="s">
        <v>9</v>
      </c>
      <c r="F205" s="93">
        <v>11468000</v>
      </c>
      <c r="G205" s="93">
        <v>5150000</v>
      </c>
      <c r="H205" s="93">
        <v>5150000</v>
      </c>
      <c r="I205" s="93">
        <v>4262000</v>
      </c>
      <c r="J205" s="93">
        <v>20880000</v>
      </c>
    </row>
    <row r="206" spans="1:10" ht="16.5" customHeight="1">
      <c r="A206" s="137"/>
      <c r="B206" s="141"/>
      <c r="C206" s="141"/>
      <c r="D206" s="130"/>
      <c r="E206" s="90" t="s">
        <v>10</v>
      </c>
      <c r="F206" s="91">
        <v>11468000</v>
      </c>
      <c r="G206" s="91">
        <v>4944000</v>
      </c>
      <c r="H206" s="91">
        <v>4944000</v>
      </c>
      <c r="I206" s="91">
        <v>2909500</v>
      </c>
      <c r="J206" s="91">
        <v>19321500</v>
      </c>
    </row>
    <row r="207" spans="1:10">
      <c r="A207" s="142"/>
      <c r="B207" s="143"/>
      <c r="C207" s="143"/>
      <c r="D207" s="131"/>
      <c r="E207" s="90" t="s">
        <v>11</v>
      </c>
      <c r="F207" s="91">
        <v>0</v>
      </c>
      <c r="G207" s="91">
        <v>-206000</v>
      </c>
      <c r="H207" s="91">
        <v>-206000</v>
      </c>
      <c r="I207" s="91">
        <v>-1352500</v>
      </c>
      <c r="J207" s="91">
        <v>-1558500</v>
      </c>
    </row>
    <row r="208" spans="1:10">
      <c r="A208" s="129" t="s">
        <v>126</v>
      </c>
      <c r="B208" s="129" t="s">
        <v>14</v>
      </c>
      <c r="C208" s="129" t="s">
        <v>20</v>
      </c>
      <c r="D208" s="129" t="s">
        <v>20</v>
      </c>
      <c r="E208" s="90" t="s">
        <v>9</v>
      </c>
      <c r="F208" s="91">
        <v>52176000</v>
      </c>
      <c r="G208" s="91">
        <v>53473000</v>
      </c>
      <c r="H208" s="91">
        <v>53473000</v>
      </c>
      <c r="I208" s="91">
        <v>4335000</v>
      </c>
      <c r="J208" s="91">
        <v>109984000</v>
      </c>
    </row>
    <row r="209" spans="1:10">
      <c r="A209" s="130"/>
      <c r="B209" s="130"/>
      <c r="C209" s="130"/>
      <c r="D209" s="130"/>
      <c r="E209" s="90" t="s">
        <v>10</v>
      </c>
      <c r="F209" s="91">
        <v>50413550</v>
      </c>
      <c r="G209" s="91">
        <v>49067810</v>
      </c>
      <c r="H209" s="91">
        <v>49067810</v>
      </c>
      <c r="I209" s="91">
        <v>0</v>
      </c>
      <c r="J209" s="91">
        <v>99481360</v>
      </c>
    </row>
    <row r="210" spans="1:10">
      <c r="A210" s="130"/>
      <c r="B210" s="130"/>
      <c r="C210" s="130"/>
      <c r="D210" s="131"/>
      <c r="E210" s="90" t="s">
        <v>11</v>
      </c>
      <c r="F210" s="91">
        <v>-1762450</v>
      </c>
      <c r="G210" s="91">
        <v>-4405190</v>
      </c>
      <c r="H210" s="91">
        <v>-4405190</v>
      </c>
      <c r="I210" s="91">
        <v>-4335000</v>
      </c>
      <c r="J210" s="91">
        <v>-10502640</v>
      </c>
    </row>
    <row r="211" spans="1:10">
      <c r="A211" s="137"/>
      <c r="B211" s="137"/>
      <c r="C211" s="137"/>
      <c r="D211" s="129" t="s">
        <v>127</v>
      </c>
      <c r="E211" s="92" t="s">
        <v>9</v>
      </c>
      <c r="F211" s="93">
        <v>9673000</v>
      </c>
      <c r="G211" s="93">
        <v>0</v>
      </c>
      <c r="H211" s="93">
        <v>0</v>
      </c>
      <c r="I211" s="93">
        <v>0</v>
      </c>
      <c r="J211" s="93">
        <v>9673000</v>
      </c>
    </row>
    <row r="212" spans="1:10">
      <c r="A212" s="137"/>
      <c r="B212" s="137"/>
      <c r="C212" s="137"/>
      <c r="D212" s="130"/>
      <c r="E212" s="90" t="s">
        <v>10</v>
      </c>
      <c r="F212" s="91">
        <v>9322500</v>
      </c>
      <c r="G212" s="91">
        <v>204140</v>
      </c>
      <c r="H212" s="91">
        <v>204140</v>
      </c>
      <c r="I212" s="91">
        <v>0</v>
      </c>
      <c r="J212" s="91">
        <v>9526640</v>
      </c>
    </row>
    <row r="213" spans="1:10">
      <c r="A213" s="137"/>
      <c r="B213" s="137"/>
      <c r="C213" s="137"/>
      <c r="D213" s="131"/>
      <c r="E213" s="90" t="s">
        <v>11</v>
      </c>
      <c r="F213" s="91">
        <v>-350500</v>
      </c>
      <c r="G213" s="91">
        <v>204140</v>
      </c>
      <c r="H213" s="91">
        <v>204140</v>
      </c>
      <c r="I213" s="91">
        <v>0</v>
      </c>
      <c r="J213" s="91">
        <v>-146360</v>
      </c>
    </row>
    <row r="214" spans="1:10">
      <c r="A214" s="138"/>
      <c r="B214" s="138"/>
      <c r="C214" s="138"/>
      <c r="D214" s="129" t="s">
        <v>128</v>
      </c>
      <c r="E214" s="90" t="s">
        <v>9</v>
      </c>
      <c r="F214" s="91">
        <v>3180000</v>
      </c>
      <c r="G214" s="91">
        <v>0</v>
      </c>
      <c r="H214" s="91">
        <v>0</v>
      </c>
      <c r="I214" s="91">
        <v>0</v>
      </c>
      <c r="J214" s="91">
        <v>3180000</v>
      </c>
    </row>
    <row r="215" spans="1:10" ht="16.5" customHeight="1">
      <c r="A215" s="138"/>
      <c r="B215" s="138"/>
      <c r="C215" s="138"/>
      <c r="D215" s="130"/>
      <c r="E215" s="90" t="s">
        <v>10</v>
      </c>
      <c r="F215" s="91">
        <v>3060000</v>
      </c>
      <c r="G215" s="91">
        <v>75720</v>
      </c>
      <c r="H215" s="91">
        <v>75720</v>
      </c>
      <c r="I215" s="91">
        <v>0</v>
      </c>
      <c r="J215" s="91">
        <v>3135720</v>
      </c>
    </row>
    <row r="216" spans="1:10">
      <c r="A216" s="138"/>
      <c r="B216" s="138"/>
      <c r="C216" s="138"/>
      <c r="D216" s="131"/>
      <c r="E216" s="90" t="s">
        <v>11</v>
      </c>
      <c r="F216" s="91">
        <v>-120000</v>
      </c>
      <c r="G216" s="91">
        <v>75720</v>
      </c>
      <c r="H216" s="91">
        <v>75720</v>
      </c>
      <c r="I216" s="91">
        <v>0</v>
      </c>
      <c r="J216" s="91">
        <v>-44280</v>
      </c>
    </row>
    <row r="217" spans="1:10">
      <c r="A217" s="137"/>
      <c r="B217" s="137"/>
      <c r="C217" s="137"/>
      <c r="D217" s="129" t="s">
        <v>21</v>
      </c>
      <c r="E217" s="92" t="s">
        <v>9</v>
      </c>
      <c r="F217" s="93">
        <v>1808000</v>
      </c>
      <c r="G217" s="93">
        <v>0</v>
      </c>
      <c r="H217" s="93">
        <v>0</v>
      </c>
      <c r="I217" s="93">
        <v>0</v>
      </c>
      <c r="J217" s="93">
        <v>1808000</v>
      </c>
    </row>
    <row r="218" spans="1:10" ht="16.5" customHeight="1">
      <c r="A218" s="137"/>
      <c r="B218" s="137"/>
      <c r="C218" s="137"/>
      <c r="D218" s="130"/>
      <c r="E218" s="90" t="s">
        <v>10</v>
      </c>
      <c r="F218" s="91">
        <v>1728350</v>
      </c>
      <c r="G218" s="91">
        <v>0</v>
      </c>
      <c r="H218" s="91">
        <v>0</v>
      </c>
      <c r="I218" s="91">
        <v>0</v>
      </c>
      <c r="J218" s="91">
        <v>1728350</v>
      </c>
    </row>
    <row r="219" spans="1:10">
      <c r="A219" s="137"/>
      <c r="B219" s="137"/>
      <c r="C219" s="137"/>
      <c r="D219" s="131"/>
      <c r="E219" s="90" t="s">
        <v>11</v>
      </c>
      <c r="F219" s="91">
        <v>-79650</v>
      </c>
      <c r="G219" s="91">
        <v>0</v>
      </c>
      <c r="H219" s="91">
        <v>0</v>
      </c>
      <c r="I219" s="91">
        <v>0</v>
      </c>
      <c r="J219" s="91">
        <v>-79650</v>
      </c>
    </row>
    <row r="220" spans="1:10">
      <c r="A220" s="138"/>
      <c r="B220" s="138"/>
      <c r="C220" s="138"/>
      <c r="D220" s="129" t="s">
        <v>22</v>
      </c>
      <c r="E220" s="90" t="s">
        <v>9</v>
      </c>
      <c r="F220" s="91">
        <v>877000</v>
      </c>
      <c r="G220" s="91">
        <v>5500000</v>
      </c>
      <c r="H220" s="91">
        <v>5500000</v>
      </c>
      <c r="I220" s="91">
        <v>0</v>
      </c>
      <c r="J220" s="91">
        <v>6377000</v>
      </c>
    </row>
    <row r="221" spans="1:10" ht="16.5" customHeight="1">
      <c r="A221" s="138"/>
      <c r="B221" s="138"/>
      <c r="C221" s="138"/>
      <c r="D221" s="130"/>
      <c r="E221" s="90" t="s">
        <v>10</v>
      </c>
      <c r="F221" s="91">
        <v>850480</v>
      </c>
      <c r="G221" s="91">
        <v>4796810</v>
      </c>
      <c r="H221" s="91">
        <v>4796810</v>
      </c>
      <c r="I221" s="91">
        <v>0</v>
      </c>
      <c r="J221" s="91">
        <v>5647290</v>
      </c>
    </row>
    <row r="222" spans="1:10">
      <c r="A222" s="138"/>
      <c r="B222" s="138"/>
      <c r="C222" s="138"/>
      <c r="D222" s="131"/>
      <c r="E222" s="90" t="s">
        <v>11</v>
      </c>
      <c r="F222" s="91">
        <v>-26520</v>
      </c>
      <c r="G222" s="91">
        <v>-703190</v>
      </c>
      <c r="H222" s="91">
        <v>-703190</v>
      </c>
      <c r="I222" s="91">
        <v>0</v>
      </c>
      <c r="J222" s="91">
        <v>-729710</v>
      </c>
    </row>
    <row r="223" spans="1:10">
      <c r="A223" s="137"/>
      <c r="B223" s="137"/>
      <c r="C223" s="137"/>
      <c r="D223" s="129" t="s">
        <v>129</v>
      </c>
      <c r="E223" s="92" t="s">
        <v>9</v>
      </c>
      <c r="F223" s="93">
        <v>2544000</v>
      </c>
      <c r="G223" s="93">
        <v>0</v>
      </c>
      <c r="H223" s="93">
        <v>0</v>
      </c>
      <c r="I223" s="93">
        <v>0</v>
      </c>
      <c r="J223" s="93">
        <v>2544000</v>
      </c>
    </row>
    <row r="224" spans="1:10" ht="16.5" customHeight="1">
      <c r="A224" s="137"/>
      <c r="B224" s="137"/>
      <c r="C224" s="137"/>
      <c r="D224" s="130"/>
      <c r="E224" s="90" t="s">
        <v>10</v>
      </c>
      <c r="F224" s="91">
        <v>2436000</v>
      </c>
      <c r="G224" s="91">
        <v>469550</v>
      </c>
      <c r="H224" s="91">
        <v>469550</v>
      </c>
      <c r="I224" s="91">
        <v>0</v>
      </c>
      <c r="J224" s="91">
        <v>2905550</v>
      </c>
    </row>
    <row r="225" spans="1:10">
      <c r="A225" s="137"/>
      <c r="B225" s="137"/>
      <c r="C225" s="137"/>
      <c r="D225" s="131"/>
      <c r="E225" s="90" t="s">
        <v>11</v>
      </c>
      <c r="F225" s="91">
        <v>-108000</v>
      </c>
      <c r="G225" s="91">
        <v>469550</v>
      </c>
      <c r="H225" s="91">
        <v>469550</v>
      </c>
      <c r="I225" s="91">
        <v>0</v>
      </c>
      <c r="J225" s="91">
        <v>361550</v>
      </c>
    </row>
    <row r="226" spans="1:10">
      <c r="A226" s="138"/>
      <c r="B226" s="138"/>
      <c r="C226" s="138"/>
      <c r="D226" s="129" t="s">
        <v>12</v>
      </c>
      <c r="E226" s="90" t="s">
        <v>9</v>
      </c>
      <c r="F226" s="91">
        <v>70258000</v>
      </c>
      <c r="G226" s="91">
        <v>58973000</v>
      </c>
      <c r="H226" s="91">
        <v>58973000</v>
      </c>
      <c r="I226" s="91">
        <v>4335000</v>
      </c>
      <c r="J226" s="91">
        <v>133566000</v>
      </c>
    </row>
    <row r="227" spans="1:10" ht="16.5" customHeight="1">
      <c r="A227" s="138"/>
      <c r="B227" s="138"/>
      <c r="C227" s="138"/>
      <c r="D227" s="130"/>
      <c r="E227" s="90" t="s">
        <v>10</v>
      </c>
      <c r="F227" s="91">
        <v>67810880</v>
      </c>
      <c r="G227" s="91">
        <v>54614030</v>
      </c>
      <c r="H227" s="91">
        <v>54614030</v>
      </c>
      <c r="I227" s="91">
        <v>0</v>
      </c>
      <c r="J227" s="91">
        <v>122424910</v>
      </c>
    </row>
    <row r="228" spans="1:10">
      <c r="A228" s="138"/>
      <c r="B228" s="138"/>
      <c r="C228" s="139"/>
      <c r="D228" s="131"/>
      <c r="E228" s="90" t="s">
        <v>11</v>
      </c>
      <c r="F228" s="91">
        <v>-2447120</v>
      </c>
      <c r="G228" s="91">
        <v>-4358970</v>
      </c>
      <c r="H228" s="91">
        <v>-4358970</v>
      </c>
      <c r="I228" s="91">
        <v>-4335000</v>
      </c>
      <c r="J228" s="91">
        <v>-11141090</v>
      </c>
    </row>
    <row r="229" spans="1:10">
      <c r="A229" s="137"/>
      <c r="B229" s="137"/>
      <c r="C229" s="140" t="s">
        <v>28</v>
      </c>
      <c r="D229" s="129" t="s">
        <v>28</v>
      </c>
      <c r="E229" s="92" t="s">
        <v>9</v>
      </c>
      <c r="F229" s="93">
        <v>3600000</v>
      </c>
      <c r="G229" s="93">
        <v>1930000</v>
      </c>
      <c r="H229" s="93">
        <v>1930000</v>
      </c>
      <c r="I229" s="93">
        <v>0</v>
      </c>
      <c r="J229" s="93">
        <v>5530000</v>
      </c>
    </row>
    <row r="230" spans="1:10" ht="16.5" customHeight="1">
      <c r="A230" s="137"/>
      <c r="B230" s="137"/>
      <c r="C230" s="141"/>
      <c r="D230" s="130"/>
      <c r="E230" s="90" t="s">
        <v>10</v>
      </c>
      <c r="F230" s="91">
        <v>3600000</v>
      </c>
      <c r="G230" s="91">
        <v>1542450</v>
      </c>
      <c r="H230" s="91">
        <v>1542450</v>
      </c>
      <c r="I230" s="91">
        <v>4240</v>
      </c>
      <c r="J230" s="91">
        <v>5146690</v>
      </c>
    </row>
    <row r="231" spans="1:10">
      <c r="A231" s="137"/>
      <c r="B231" s="137"/>
      <c r="C231" s="141"/>
      <c r="D231" s="131"/>
      <c r="E231" s="90" t="s">
        <v>11</v>
      </c>
      <c r="F231" s="91">
        <v>0</v>
      </c>
      <c r="G231" s="91">
        <v>-387550</v>
      </c>
      <c r="H231" s="91">
        <v>-387550</v>
      </c>
      <c r="I231" s="91">
        <v>4240</v>
      </c>
      <c r="J231" s="91">
        <v>-383310</v>
      </c>
    </row>
    <row r="232" spans="1:10">
      <c r="A232" s="138"/>
      <c r="B232" s="138"/>
      <c r="C232" s="138"/>
      <c r="D232" s="129" t="s">
        <v>12</v>
      </c>
      <c r="E232" s="90" t="s">
        <v>9</v>
      </c>
      <c r="F232" s="91">
        <v>3600000</v>
      </c>
      <c r="G232" s="91">
        <v>1930000</v>
      </c>
      <c r="H232" s="91">
        <v>1930000</v>
      </c>
      <c r="I232" s="91">
        <v>0</v>
      </c>
      <c r="J232" s="91">
        <v>5530000</v>
      </c>
    </row>
    <row r="233" spans="1:10" ht="16.5" customHeight="1">
      <c r="A233" s="138"/>
      <c r="B233" s="138"/>
      <c r="C233" s="138"/>
      <c r="D233" s="130"/>
      <c r="E233" s="90" t="s">
        <v>10</v>
      </c>
      <c r="F233" s="91">
        <v>3600000</v>
      </c>
      <c r="G233" s="91">
        <v>1542450</v>
      </c>
      <c r="H233" s="91">
        <v>1542450</v>
      </c>
      <c r="I233" s="91">
        <v>4240</v>
      </c>
      <c r="J233" s="91">
        <v>5146690</v>
      </c>
    </row>
    <row r="234" spans="1:10">
      <c r="A234" s="138"/>
      <c r="B234" s="138"/>
      <c r="C234" s="139"/>
      <c r="D234" s="131"/>
      <c r="E234" s="90" t="s">
        <v>11</v>
      </c>
      <c r="F234" s="91">
        <v>0</v>
      </c>
      <c r="G234" s="91">
        <v>-387550</v>
      </c>
      <c r="H234" s="91">
        <v>-387550</v>
      </c>
      <c r="I234" s="91">
        <v>4240</v>
      </c>
      <c r="J234" s="91">
        <v>-383310</v>
      </c>
    </row>
    <row r="235" spans="1:10">
      <c r="A235" s="137"/>
      <c r="B235" s="137"/>
      <c r="C235" s="140" t="s">
        <v>23</v>
      </c>
      <c r="D235" s="129" t="s">
        <v>23</v>
      </c>
      <c r="E235" s="92" t="s">
        <v>9</v>
      </c>
      <c r="F235" s="93">
        <v>5303000</v>
      </c>
      <c r="G235" s="93">
        <v>261000</v>
      </c>
      <c r="H235" s="93">
        <v>261000</v>
      </c>
      <c r="I235" s="93">
        <v>0</v>
      </c>
      <c r="J235" s="93">
        <v>5564000</v>
      </c>
    </row>
    <row r="236" spans="1:10" ht="16.5" customHeight="1">
      <c r="A236" s="137"/>
      <c r="B236" s="137"/>
      <c r="C236" s="141"/>
      <c r="D236" s="130"/>
      <c r="E236" s="90" t="s">
        <v>10</v>
      </c>
      <c r="F236" s="91">
        <v>5103530</v>
      </c>
      <c r="G236" s="91">
        <v>0</v>
      </c>
      <c r="H236" s="91">
        <v>0</v>
      </c>
      <c r="I236" s="91">
        <v>2040000</v>
      </c>
      <c r="J236" s="91">
        <v>7143530</v>
      </c>
    </row>
    <row r="237" spans="1:10">
      <c r="A237" s="137"/>
      <c r="B237" s="137"/>
      <c r="C237" s="141"/>
      <c r="D237" s="131"/>
      <c r="E237" s="90" t="s">
        <v>11</v>
      </c>
      <c r="F237" s="91">
        <v>-199470</v>
      </c>
      <c r="G237" s="91">
        <v>-261000</v>
      </c>
      <c r="H237" s="91">
        <v>-261000</v>
      </c>
      <c r="I237" s="91">
        <v>2040000</v>
      </c>
      <c r="J237" s="91">
        <v>1579530</v>
      </c>
    </row>
    <row r="238" spans="1:10">
      <c r="A238" s="138"/>
      <c r="B238" s="138"/>
      <c r="C238" s="138"/>
      <c r="D238" s="129" t="s">
        <v>24</v>
      </c>
      <c r="E238" s="90" t="s">
        <v>9</v>
      </c>
      <c r="F238" s="91">
        <v>653000</v>
      </c>
      <c r="G238" s="91">
        <v>0</v>
      </c>
      <c r="H238" s="91">
        <v>0</v>
      </c>
      <c r="I238" s="91">
        <v>0</v>
      </c>
      <c r="J238" s="91">
        <v>653000</v>
      </c>
    </row>
    <row r="239" spans="1:10" ht="16.5" customHeight="1">
      <c r="A239" s="138"/>
      <c r="B239" s="138"/>
      <c r="C239" s="138"/>
      <c r="D239" s="130"/>
      <c r="E239" s="90" t="s">
        <v>10</v>
      </c>
      <c r="F239" s="91">
        <v>625000</v>
      </c>
      <c r="G239" s="91">
        <v>0</v>
      </c>
      <c r="H239" s="91">
        <v>0</v>
      </c>
      <c r="I239" s="91">
        <v>0</v>
      </c>
      <c r="J239" s="91">
        <v>625000</v>
      </c>
    </row>
    <row r="240" spans="1:10">
      <c r="A240" s="138"/>
      <c r="B240" s="138"/>
      <c r="C240" s="138"/>
      <c r="D240" s="131"/>
      <c r="E240" s="90" t="s">
        <v>11</v>
      </c>
      <c r="F240" s="91">
        <v>-28000</v>
      </c>
      <c r="G240" s="91">
        <v>0</v>
      </c>
      <c r="H240" s="91">
        <v>0</v>
      </c>
      <c r="I240" s="91">
        <v>0</v>
      </c>
      <c r="J240" s="91">
        <v>-28000</v>
      </c>
    </row>
    <row r="241" spans="1:10">
      <c r="A241" s="137"/>
      <c r="B241" s="137"/>
      <c r="C241" s="137"/>
      <c r="D241" s="129" t="s">
        <v>130</v>
      </c>
      <c r="E241" s="92" t="s">
        <v>9</v>
      </c>
      <c r="F241" s="93">
        <v>4240000</v>
      </c>
      <c r="G241" s="93">
        <v>0</v>
      </c>
      <c r="H241" s="93">
        <v>0</v>
      </c>
      <c r="I241" s="93">
        <v>0</v>
      </c>
      <c r="J241" s="93">
        <v>4240000</v>
      </c>
    </row>
    <row r="242" spans="1:10" ht="16.5" customHeight="1">
      <c r="A242" s="137"/>
      <c r="B242" s="137"/>
      <c r="C242" s="137"/>
      <c r="D242" s="130"/>
      <c r="E242" s="90" t="s">
        <v>10</v>
      </c>
      <c r="F242" s="91">
        <v>4060000</v>
      </c>
      <c r="G242" s="91">
        <v>0</v>
      </c>
      <c r="H242" s="91">
        <v>0</v>
      </c>
      <c r="I242" s="91">
        <v>0</v>
      </c>
      <c r="J242" s="91">
        <v>4060000</v>
      </c>
    </row>
    <row r="243" spans="1:10">
      <c r="A243" s="137"/>
      <c r="B243" s="137"/>
      <c r="C243" s="137"/>
      <c r="D243" s="131"/>
      <c r="E243" s="90" t="s">
        <v>11</v>
      </c>
      <c r="F243" s="91">
        <v>-180000</v>
      </c>
      <c r="G243" s="91">
        <v>0</v>
      </c>
      <c r="H243" s="91">
        <v>0</v>
      </c>
      <c r="I243" s="91">
        <v>0</v>
      </c>
      <c r="J243" s="91">
        <v>-180000</v>
      </c>
    </row>
    <row r="244" spans="1:10">
      <c r="A244" s="138"/>
      <c r="B244" s="138"/>
      <c r="C244" s="138"/>
      <c r="D244" s="129" t="s">
        <v>12</v>
      </c>
      <c r="E244" s="90" t="s">
        <v>9</v>
      </c>
      <c r="F244" s="91">
        <v>10196000</v>
      </c>
      <c r="G244" s="91">
        <v>261000</v>
      </c>
      <c r="H244" s="91">
        <v>261000</v>
      </c>
      <c r="I244" s="91">
        <v>0</v>
      </c>
      <c r="J244" s="91">
        <v>10457000</v>
      </c>
    </row>
    <row r="245" spans="1:10" ht="16.5" customHeight="1">
      <c r="A245" s="138"/>
      <c r="B245" s="138"/>
      <c r="C245" s="138"/>
      <c r="D245" s="130"/>
      <c r="E245" s="90" t="s">
        <v>10</v>
      </c>
      <c r="F245" s="91">
        <v>9788530</v>
      </c>
      <c r="G245" s="91">
        <v>0</v>
      </c>
      <c r="H245" s="91">
        <v>0</v>
      </c>
      <c r="I245" s="91">
        <v>2040000</v>
      </c>
      <c r="J245" s="91">
        <v>11828530</v>
      </c>
    </row>
    <row r="246" spans="1:10">
      <c r="A246" s="138"/>
      <c r="B246" s="138"/>
      <c r="C246" s="139"/>
      <c r="D246" s="131"/>
      <c r="E246" s="90" t="s">
        <v>11</v>
      </c>
      <c r="F246" s="91">
        <v>-407470</v>
      </c>
      <c r="G246" s="91">
        <v>-261000</v>
      </c>
      <c r="H246" s="91">
        <v>-261000</v>
      </c>
      <c r="I246" s="91">
        <v>2040000</v>
      </c>
      <c r="J246" s="91">
        <v>1371530</v>
      </c>
    </row>
    <row r="247" spans="1:10">
      <c r="A247" s="137"/>
      <c r="B247" s="137"/>
      <c r="C247" s="140" t="s">
        <v>131</v>
      </c>
      <c r="D247" s="129" t="s">
        <v>131</v>
      </c>
      <c r="E247" s="92" t="s">
        <v>9</v>
      </c>
      <c r="F247" s="93">
        <v>0</v>
      </c>
      <c r="G247" s="93">
        <v>0</v>
      </c>
      <c r="H247" s="93">
        <v>0</v>
      </c>
      <c r="I247" s="93">
        <v>1950000</v>
      </c>
      <c r="J247" s="93">
        <v>1950000</v>
      </c>
    </row>
    <row r="248" spans="1:10" ht="16.5" customHeight="1">
      <c r="A248" s="137"/>
      <c r="B248" s="137"/>
      <c r="C248" s="141"/>
      <c r="D248" s="130"/>
      <c r="E248" s="90" t="s">
        <v>10</v>
      </c>
      <c r="F248" s="91">
        <v>0</v>
      </c>
      <c r="G248" s="91">
        <v>11400</v>
      </c>
      <c r="H248" s="91">
        <v>11400</v>
      </c>
      <c r="I248" s="91">
        <v>1842210</v>
      </c>
      <c r="J248" s="91">
        <v>1853610</v>
      </c>
    </row>
    <row r="249" spans="1:10">
      <c r="A249" s="137"/>
      <c r="B249" s="137"/>
      <c r="C249" s="141"/>
      <c r="D249" s="131"/>
      <c r="E249" s="90" t="s">
        <v>11</v>
      </c>
      <c r="F249" s="91">
        <v>0</v>
      </c>
      <c r="G249" s="91">
        <v>11400</v>
      </c>
      <c r="H249" s="91">
        <v>11400</v>
      </c>
      <c r="I249" s="91">
        <v>-107790</v>
      </c>
      <c r="J249" s="91">
        <v>-96390</v>
      </c>
    </row>
    <row r="250" spans="1:10">
      <c r="A250" s="138"/>
      <c r="B250" s="138"/>
      <c r="C250" s="138"/>
      <c r="D250" s="129" t="s">
        <v>132</v>
      </c>
      <c r="E250" s="90" t="s">
        <v>9</v>
      </c>
      <c r="F250" s="91">
        <v>2120000</v>
      </c>
      <c r="G250" s="91">
        <v>0</v>
      </c>
      <c r="H250" s="91">
        <v>0</v>
      </c>
      <c r="I250" s="91">
        <v>0</v>
      </c>
      <c r="J250" s="91">
        <v>2120000</v>
      </c>
    </row>
    <row r="251" spans="1:10" ht="16.5" customHeight="1">
      <c r="A251" s="138"/>
      <c r="B251" s="138"/>
      <c r="C251" s="138"/>
      <c r="D251" s="130"/>
      <c r="E251" s="90" t="s">
        <v>10</v>
      </c>
      <c r="F251" s="91">
        <v>2040000</v>
      </c>
      <c r="G251" s="91">
        <v>0</v>
      </c>
      <c r="H251" s="91">
        <v>0</v>
      </c>
      <c r="I251" s="91">
        <v>0</v>
      </c>
      <c r="J251" s="91">
        <v>2040000</v>
      </c>
    </row>
    <row r="252" spans="1:10">
      <c r="A252" s="138"/>
      <c r="B252" s="138"/>
      <c r="C252" s="138"/>
      <c r="D252" s="131"/>
      <c r="E252" s="90" t="s">
        <v>11</v>
      </c>
      <c r="F252" s="91">
        <v>-80000</v>
      </c>
      <c r="G252" s="91">
        <v>0</v>
      </c>
      <c r="H252" s="91">
        <v>0</v>
      </c>
      <c r="I252" s="91">
        <v>0</v>
      </c>
      <c r="J252" s="91">
        <v>-80000</v>
      </c>
    </row>
    <row r="253" spans="1:10">
      <c r="A253" s="137"/>
      <c r="B253" s="137"/>
      <c r="C253" s="137"/>
      <c r="D253" s="129" t="s">
        <v>29</v>
      </c>
      <c r="E253" s="92" t="s">
        <v>9</v>
      </c>
      <c r="F253" s="93">
        <v>0</v>
      </c>
      <c r="G253" s="93">
        <v>0</v>
      </c>
      <c r="H253" s="93">
        <v>0</v>
      </c>
      <c r="I253" s="93">
        <v>0</v>
      </c>
      <c r="J253" s="93">
        <v>0</v>
      </c>
    </row>
    <row r="254" spans="1:10" ht="16.5" customHeight="1">
      <c r="A254" s="137"/>
      <c r="B254" s="137"/>
      <c r="C254" s="137"/>
      <c r="D254" s="130"/>
      <c r="E254" s="90" t="s">
        <v>10</v>
      </c>
      <c r="F254" s="91">
        <v>910000</v>
      </c>
      <c r="G254" s="91">
        <v>0</v>
      </c>
      <c r="H254" s="91">
        <v>0</v>
      </c>
      <c r="I254" s="91">
        <v>65000</v>
      </c>
      <c r="J254" s="91">
        <v>975000</v>
      </c>
    </row>
    <row r="255" spans="1:10">
      <c r="A255" s="137"/>
      <c r="B255" s="137"/>
      <c r="C255" s="137"/>
      <c r="D255" s="131"/>
      <c r="E255" s="90" t="s">
        <v>11</v>
      </c>
      <c r="F255" s="91">
        <v>910000</v>
      </c>
      <c r="G255" s="91">
        <v>0</v>
      </c>
      <c r="H255" s="91">
        <v>0</v>
      </c>
      <c r="I255" s="91">
        <v>65000</v>
      </c>
      <c r="J255" s="91">
        <v>975000</v>
      </c>
    </row>
    <row r="256" spans="1:10">
      <c r="A256" s="138"/>
      <c r="B256" s="138"/>
      <c r="C256" s="138"/>
      <c r="D256" s="129" t="s">
        <v>12</v>
      </c>
      <c r="E256" s="90" t="s">
        <v>9</v>
      </c>
      <c r="F256" s="91">
        <v>2120000</v>
      </c>
      <c r="G256" s="91">
        <v>0</v>
      </c>
      <c r="H256" s="91">
        <v>0</v>
      </c>
      <c r="I256" s="91">
        <v>1950000</v>
      </c>
      <c r="J256" s="91">
        <v>4070000</v>
      </c>
    </row>
    <row r="257" spans="1:10">
      <c r="A257" s="138"/>
      <c r="B257" s="138"/>
      <c r="C257" s="138"/>
      <c r="D257" s="130"/>
      <c r="E257" s="90" t="s">
        <v>10</v>
      </c>
      <c r="F257" s="91">
        <v>2950000</v>
      </c>
      <c r="G257" s="91">
        <v>11400</v>
      </c>
      <c r="H257" s="91">
        <v>11400</v>
      </c>
      <c r="I257" s="91">
        <v>1907210</v>
      </c>
      <c r="J257" s="91">
        <v>4868610</v>
      </c>
    </row>
    <row r="258" spans="1:10">
      <c r="A258" s="138"/>
      <c r="B258" s="138"/>
      <c r="C258" s="139"/>
      <c r="D258" s="131"/>
      <c r="E258" s="90" t="s">
        <v>11</v>
      </c>
      <c r="F258" s="91">
        <v>830000</v>
      </c>
      <c r="G258" s="91">
        <v>11400</v>
      </c>
      <c r="H258" s="91">
        <v>11400</v>
      </c>
      <c r="I258" s="91">
        <v>-42790</v>
      </c>
      <c r="J258" s="91">
        <v>798610</v>
      </c>
    </row>
    <row r="259" spans="1:10">
      <c r="A259" s="137"/>
      <c r="B259" s="137"/>
      <c r="C259" s="140" t="s">
        <v>27</v>
      </c>
      <c r="D259" s="129" t="s">
        <v>27</v>
      </c>
      <c r="E259" s="92" t="s">
        <v>9</v>
      </c>
      <c r="F259" s="93">
        <v>19000000</v>
      </c>
      <c r="G259" s="93">
        <v>0</v>
      </c>
      <c r="H259" s="93">
        <v>0</v>
      </c>
      <c r="I259" s="93">
        <v>2280000</v>
      </c>
      <c r="J259" s="93">
        <v>21280000</v>
      </c>
    </row>
    <row r="260" spans="1:10">
      <c r="A260" s="137"/>
      <c r="B260" s="137"/>
      <c r="C260" s="141"/>
      <c r="D260" s="130"/>
      <c r="E260" s="90" t="s">
        <v>10</v>
      </c>
      <c r="F260" s="91">
        <v>19000000</v>
      </c>
      <c r="G260" s="91">
        <v>0</v>
      </c>
      <c r="H260" s="91">
        <v>0</v>
      </c>
      <c r="I260" s="91">
        <v>2481510</v>
      </c>
      <c r="J260" s="91">
        <v>21481510</v>
      </c>
    </row>
    <row r="261" spans="1:10">
      <c r="A261" s="137"/>
      <c r="B261" s="137"/>
      <c r="C261" s="141"/>
      <c r="D261" s="131"/>
      <c r="E261" s="90" t="s">
        <v>11</v>
      </c>
      <c r="F261" s="91">
        <v>0</v>
      </c>
      <c r="G261" s="91">
        <v>0</v>
      </c>
      <c r="H261" s="91">
        <v>0</v>
      </c>
      <c r="I261" s="91">
        <v>201510</v>
      </c>
      <c r="J261" s="91">
        <v>201510</v>
      </c>
    </row>
    <row r="262" spans="1:10">
      <c r="A262" s="138"/>
      <c r="B262" s="138"/>
      <c r="C262" s="138"/>
      <c r="D262" s="129" t="s">
        <v>12</v>
      </c>
      <c r="E262" s="90" t="s">
        <v>9</v>
      </c>
      <c r="F262" s="91">
        <v>19000000</v>
      </c>
      <c r="G262" s="91">
        <v>0</v>
      </c>
      <c r="H262" s="91">
        <v>0</v>
      </c>
      <c r="I262" s="91">
        <v>2280000</v>
      </c>
      <c r="J262" s="91">
        <v>21280000</v>
      </c>
    </row>
    <row r="263" spans="1:10">
      <c r="A263" s="138"/>
      <c r="B263" s="138"/>
      <c r="C263" s="138"/>
      <c r="D263" s="130"/>
      <c r="E263" s="90" t="s">
        <v>10</v>
      </c>
      <c r="F263" s="91">
        <v>19000000</v>
      </c>
      <c r="G263" s="91">
        <v>0</v>
      </c>
      <c r="H263" s="91">
        <v>0</v>
      </c>
      <c r="I263" s="91">
        <v>2481510</v>
      </c>
      <c r="J263" s="91">
        <v>21481510</v>
      </c>
    </row>
    <row r="264" spans="1:10">
      <c r="A264" s="138"/>
      <c r="B264" s="138"/>
      <c r="C264" s="139"/>
      <c r="D264" s="131"/>
      <c r="E264" s="90" t="s">
        <v>11</v>
      </c>
      <c r="F264" s="91">
        <v>0</v>
      </c>
      <c r="G264" s="91">
        <v>0</v>
      </c>
      <c r="H264" s="91">
        <v>0</v>
      </c>
      <c r="I264" s="91">
        <v>201510</v>
      </c>
      <c r="J264" s="91">
        <v>201510</v>
      </c>
    </row>
    <row r="265" spans="1:10">
      <c r="A265" s="137"/>
      <c r="B265" s="137"/>
      <c r="C265" s="140" t="s">
        <v>12</v>
      </c>
      <c r="D265" s="129" t="s">
        <v>12</v>
      </c>
      <c r="E265" s="92" t="s">
        <v>9</v>
      </c>
      <c r="F265" s="93">
        <v>105174000</v>
      </c>
      <c r="G265" s="93">
        <v>61164000</v>
      </c>
      <c r="H265" s="93">
        <v>61164000</v>
      </c>
      <c r="I265" s="93">
        <v>8565000</v>
      </c>
      <c r="J265" s="93">
        <v>174903000</v>
      </c>
    </row>
    <row r="266" spans="1:10">
      <c r="A266" s="137"/>
      <c r="B266" s="137"/>
      <c r="C266" s="141"/>
      <c r="D266" s="130"/>
      <c r="E266" s="90" t="s">
        <v>10</v>
      </c>
      <c r="F266" s="91">
        <v>103149410</v>
      </c>
      <c r="G266" s="91">
        <v>56167880</v>
      </c>
      <c r="H266" s="91">
        <v>56167880</v>
      </c>
      <c r="I266" s="91">
        <v>6432960</v>
      </c>
      <c r="J266" s="91">
        <v>165750250</v>
      </c>
    </row>
    <row r="267" spans="1:10">
      <c r="A267" s="137"/>
      <c r="B267" s="142"/>
      <c r="C267" s="143"/>
      <c r="D267" s="131"/>
      <c r="E267" s="90" t="s">
        <v>11</v>
      </c>
      <c r="F267" s="91">
        <v>-2024590</v>
      </c>
      <c r="G267" s="91">
        <v>-4996120</v>
      </c>
      <c r="H267" s="91">
        <v>-4996120</v>
      </c>
      <c r="I267" s="91">
        <v>-2132040</v>
      </c>
      <c r="J267" s="91">
        <v>-9152750</v>
      </c>
    </row>
    <row r="268" spans="1:10">
      <c r="A268" s="138"/>
      <c r="B268" s="129" t="s">
        <v>126</v>
      </c>
      <c r="C268" s="129" t="s">
        <v>133</v>
      </c>
      <c r="D268" s="129" t="s">
        <v>134</v>
      </c>
      <c r="E268" s="90" t="s">
        <v>9</v>
      </c>
      <c r="F268" s="91">
        <v>0</v>
      </c>
      <c r="G268" s="91">
        <v>0</v>
      </c>
      <c r="H268" s="91">
        <v>0</v>
      </c>
      <c r="I268" s="91">
        <v>0</v>
      </c>
      <c r="J268" s="91">
        <v>0</v>
      </c>
    </row>
    <row r="269" spans="1:10">
      <c r="A269" s="138"/>
      <c r="B269" s="130"/>
      <c r="C269" s="130"/>
      <c r="D269" s="130"/>
      <c r="E269" s="90" t="s">
        <v>10</v>
      </c>
      <c r="F269" s="91">
        <v>0</v>
      </c>
      <c r="G269" s="91">
        <v>1550000</v>
      </c>
      <c r="H269" s="91">
        <v>1550000</v>
      </c>
      <c r="I269" s="91">
        <v>0</v>
      </c>
      <c r="J269" s="91">
        <v>1550000</v>
      </c>
    </row>
    <row r="270" spans="1:10">
      <c r="A270" s="138"/>
      <c r="B270" s="130"/>
      <c r="C270" s="130"/>
      <c r="D270" s="131"/>
      <c r="E270" s="90" t="s">
        <v>11</v>
      </c>
      <c r="F270" s="91">
        <v>0</v>
      </c>
      <c r="G270" s="91">
        <v>1550000</v>
      </c>
      <c r="H270" s="91">
        <v>1550000</v>
      </c>
      <c r="I270" s="91">
        <v>0</v>
      </c>
      <c r="J270" s="91">
        <v>1550000</v>
      </c>
    </row>
    <row r="271" spans="1:10">
      <c r="A271" s="137"/>
      <c r="B271" s="137"/>
      <c r="C271" s="137"/>
      <c r="D271" s="129" t="s">
        <v>135</v>
      </c>
      <c r="E271" s="92" t="s">
        <v>9</v>
      </c>
      <c r="F271" s="93">
        <v>0</v>
      </c>
      <c r="G271" s="93">
        <v>0</v>
      </c>
      <c r="H271" s="93">
        <v>0</v>
      </c>
      <c r="I271" s="93">
        <v>0</v>
      </c>
      <c r="J271" s="93">
        <v>0</v>
      </c>
    </row>
    <row r="272" spans="1:10">
      <c r="A272" s="137"/>
      <c r="B272" s="137"/>
      <c r="C272" s="137"/>
      <c r="D272" s="130"/>
      <c r="E272" s="90" t="s">
        <v>10</v>
      </c>
      <c r="F272" s="91">
        <v>0</v>
      </c>
      <c r="G272" s="91">
        <v>0</v>
      </c>
      <c r="H272" s="91">
        <v>0</v>
      </c>
      <c r="I272" s="91">
        <v>21000</v>
      </c>
      <c r="J272" s="91">
        <v>21000</v>
      </c>
    </row>
    <row r="273" spans="1:10">
      <c r="A273" s="137"/>
      <c r="B273" s="137"/>
      <c r="C273" s="137"/>
      <c r="D273" s="131"/>
      <c r="E273" s="90" t="s">
        <v>11</v>
      </c>
      <c r="F273" s="91">
        <v>0</v>
      </c>
      <c r="G273" s="91">
        <v>0</v>
      </c>
      <c r="H273" s="91">
        <v>0</v>
      </c>
      <c r="I273" s="91">
        <v>21000</v>
      </c>
      <c r="J273" s="91">
        <v>21000</v>
      </c>
    </row>
    <row r="274" spans="1:10">
      <c r="A274" s="138"/>
      <c r="B274" s="138"/>
      <c r="C274" s="138"/>
      <c r="D274" s="129" t="s">
        <v>12</v>
      </c>
      <c r="E274" s="90" t="s">
        <v>9</v>
      </c>
      <c r="F274" s="91">
        <v>0</v>
      </c>
      <c r="G274" s="91">
        <v>0</v>
      </c>
      <c r="H274" s="91">
        <v>0</v>
      </c>
      <c r="I274" s="91">
        <v>0</v>
      </c>
      <c r="J274" s="91">
        <v>0</v>
      </c>
    </row>
    <row r="275" spans="1:10">
      <c r="A275" s="138"/>
      <c r="B275" s="138"/>
      <c r="C275" s="138"/>
      <c r="D275" s="130"/>
      <c r="E275" s="90" t="s">
        <v>10</v>
      </c>
      <c r="F275" s="91">
        <v>0</v>
      </c>
      <c r="G275" s="91">
        <v>1550000</v>
      </c>
      <c r="H275" s="91">
        <v>1550000</v>
      </c>
      <c r="I275" s="91">
        <v>21000</v>
      </c>
      <c r="J275" s="91">
        <v>1571000</v>
      </c>
    </row>
    <row r="276" spans="1:10">
      <c r="A276" s="138"/>
      <c r="B276" s="138"/>
      <c r="C276" s="139"/>
      <c r="D276" s="131"/>
      <c r="E276" s="90" t="s">
        <v>11</v>
      </c>
      <c r="F276" s="91">
        <v>0</v>
      </c>
      <c r="G276" s="91">
        <v>1550000</v>
      </c>
      <c r="H276" s="91">
        <v>1550000</v>
      </c>
      <c r="I276" s="91">
        <v>21000</v>
      </c>
      <c r="J276" s="91">
        <v>1571000</v>
      </c>
    </row>
    <row r="277" spans="1:10">
      <c r="A277" s="137"/>
      <c r="B277" s="137"/>
      <c r="C277" s="140" t="s">
        <v>12</v>
      </c>
      <c r="D277" s="129" t="s">
        <v>12</v>
      </c>
      <c r="E277" s="92" t="s">
        <v>9</v>
      </c>
      <c r="F277" s="93">
        <v>0</v>
      </c>
      <c r="G277" s="93">
        <v>0</v>
      </c>
      <c r="H277" s="93">
        <v>0</v>
      </c>
      <c r="I277" s="93">
        <v>0</v>
      </c>
      <c r="J277" s="93">
        <v>0</v>
      </c>
    </row>
    <row r="278" spans="1:10">
      <c r="A278" s="137"/>
      <c r="B278" s="137"/>
      <c r="C278" s="141"/>
      <c r="D278" s="130"/>
      <c r="E278" s="90" t="s">
        <v>10</v>
      </c>
      <c r="F278" s="91">
        <v>0</v>
      </c>
      <c r="G278" s="91">
        <v>1550000</v>
      </c>
      <c r="H278" s="91">
        <v>1550000</v>
      </c>
      <c r="I278" s="91">
        <v>21000</v>
      </c>
      <c r="J278" s="91">
        <v>1571000</v>
      </c>
    </row>
    <row r="279" spans="1:10">
      <c r="A279" s="137"/>
      <c r="B279" s="142"/>
      <c r="C279" s="143"/>
      <c r="D279" s="131"/>
      <c r="E279" s="90" t="s">
        <v>11</v>
      </c>
      <c r="F279" s="91">
        <v>0</v>
      </c>
      <c r="G279" s="91">
        <v>1550000</v>
      </c>
      <c r="H279" s="91">
        <v>1550000</v>
      </c>
      <c r="I279" s="91">
        <v>21000</v>
      </c>
      <c r="J279" s="91">
        <v>1571000</v>
      </c>
    </row>
    <row r="280" spans="1:10">
      <c r="A280" s="138"/>
      <c r="B280" s="129" t="s">
        <v>136</v>
      </c>
      <c r="C280" s="129" t="s">
        <v>137</v>
      </c>
      <c r="D280" s="129" t="s">
        <v>138</v>
      </c>
      <c r="E280" s="90" t="s">
        <v>9</v>
      </c>
      <c r="F280" s="91">
        <v>0</v>
      </c>
      <c r="G280" s="91">
        <v>0</v>
      </c>
      <c r="H280" s="91">
        <v>0</v>
      </c>
      <c r="I280" s="91">
        <v>250000</v>
      </c>
      <c r="J280" s="91">
        <v>250000</v>
      </c>
    </row>
    <row r="281" spans="1:10">
      <c r="A281" s="138"/>
      <c r="B281" s="130"/>
      <c r="C281" s="130"/>
      <c r="D281" s="130"/>
      <c r="E281" s="90" t="s">
        <v>10</v>
      </c>
      <c r="F281" s="91">
        <v>0</v>
      </c>
      <c r="G281" s="91">
        <v>0</v>
      </c>
      <c r="H281" s="91">
        <v>0</v>
      </c>
      <c r="I281" s="91">
        <v>179820</v>
      </c>
      <c r="J281" s="91">
        <v>179820</v>
      </c>
    </row>
    <row r="282" spans="1:10">
      <c r="A282" s="138"/>
      <c r="B282" s="130"/>
      <c r="C282" s="130"/>
      <c r="D282" s="131"/>
      <c r="E282" s="90" t="s">
        <v>11</v>
      </c>
      <c r="F282" s="91">
        <v>0</v>
      </c>
      <c r="G282" s="91">
        <v>0</v>
      </c>
      <c r="H282" s="91">
        <v>0</v>
      </c>
      <c r="I282" s="91">
        <v>-70180</v>
      </c>
      <c r="J282" s="91">
        <v>-70180</v>
      </c>
    </row>
    <row r="283" spans="1:10">
      <c r="A283" s="137"/>
      <c r="B283" s="137"/>
      <c r="C283" s="137"/>
      <c r="D283" s="129" t="s">
        <v>139</v>
      </c>
      <c r="E283" s="92" t="s">
        <v>9</v>
      </c>
      <c r="F283" s="93">
        <v>0</v>
      </c>
      <c r="G283" s="93">
        <v>0</v>
      </c>
      <c r="H283" s="93">
        <v>0</v>
      </c>
      <c r="I283" s="93">
        <v>100000</v>
      </c>
      <c r="J283" s="93">
        <v>100000</v>
      </c>
    </row>
    <row r="284" spans="1:10">
      <c r="A284" s="137"/>
      <c r="B284" s="137"/>
      <c r="C284" s="137"/>
      <c r="D284" s="130"/>
      <c r="E284" s="90" t="s">
        <v>10</v>
      </c>
      <c r="F284" s="91">
        <v>0</v>
      </c>
      <c r="G284" s="91">
        <v>0</v>
      </c>
      <c r="H284" s="91">
        <v>0</v>
      </c>
      <c r="I284" s="91">
        <v>30000</v>
      </c>
      <c r="J284" s="91">
        <v>30000</v>
      </c>
    </row>
    <row r="285" spans="1:10">
      <c r="A285" s="137"/>
      <c r="B285" s="137"/>
      <c r="C285" s="137"/>
      <c r="D285" s="131"/>
      <c r="E285" s="90" t="s">
        <v>11</v>
      </c>
      <c r="F285" s="91">
        <v>0</v>
      </c>
      <c r="G285" s="91">
        <v>0</v>
      </c>
      <c r="H285" s="91">
        <v>0</v>
      </c>
      <c r="I285" s="91">
        <v>-70000</v>
      </c>
      <c r="J285" s="91">
        <v>-70000</v>
      </c>
    </row>
    <row r="286" spans="1:10">
      <c r="A286" s="138"/>
      <c r="B286" s="138"/>
      <c r="C286" s="138"/>
      <c r="D286" s="129" t="s">
        <v>12</v>
      </c>
      <c r="E286" s="90" t="s">
        <v>9</v>
      </c>
      <c r="F286" s="91">
        <v>0</v>
      </c>
      <c r="G286" s="91">
        <v>0</v>
      </c>
      <c r="H286" s="91">
        <v>0</v>
      </c>
      <c r="I286" s="91">
        <v>350000</v>
      </c>
      <c r="J286" s="91">
        <v>350000</v>
      </c>
    </row>
    <row r="287" spans="1:10">
      <c r="A287" s="138"/>
      <c r="B287" s="138"/>
      <c r="C287" s="138"/>
      <c r="D287" s="130"/>
      <c r="E287" s="90" t="s">
        <v>10</v>
      </c>
      <c r="F287" s="91">
        <v>0</v>
      </c>
      <c r="G287" s="91">
        <v>0</v>
      </c>
      <c r="H287" s="91">
        <v>0</v>
      </c>
      <c r="I287" s="91">
        <v>209820</v>
      </c>
      <c r="J287" s="91">
        <v>209820</v>
      </c>
    </row>
    <row r="288" spans="1:10">
      <c r="A288" s="138"/>
      <c r="B288" s="138"/>
      <c r="C288" s="139"/>
      <c r="D288" s="131"/>
      <c r="E288" s="90" t="s">
        <v>11</v>
      </c>
      <c r="F288" s="91">
        <v>0</v>
      </c>
      <c r="G288" s="91">
        <v>0</v>
      </c>
      <c r="H288" s="91">
        <v>0</v>
      </c>
      <c r="I288" s="91">
        <v>-140180</v>
      </c>
      <c r="J288" s="91">
        <v>-140180</v>
      </c>
    </row>
    <row r="289" spans="1:10">
      <c r="A289" s="137"/>
      <c r="B289" s="137"/>
      <c r="C289" s="140" t="s">
        <v>140</v>
      </c>
      <c r="D289" s="129" t="s">
        <v>141</v>
      </c>
      <c r="E289" s="92" t="s">
        <v>9</v>
      </c>
      <c r="F289" s="93">
        <v>0</v>
      </c>
      <c r="G289" s="93">
        <v>348000</v>
      </c>
      <c r="H289" s="93">
        <v>348000</v>
      </c>
      <c r="I289" s="93">
        <v>7000000</v>
      </c>
      <c r="J289" s="93">
        <v>7348000</v>
      </c>
    </row>
    <row r="290" spans="1:10">
      <c r="A290" s="137"/>
      <c r="B290" s="137"/>
      <c r="C290" s="141"/>
      <c r="D290" s="130"/>
      <c r="E290" s="90" t="s">
        <v>10</v>
      </c>
      <c r="F290" s="91">
        <v>0</v>
      </c>
      <c r="G290" s="91">
        <v>177890</v>
      </c>
      <c r="H290" s="91">
        <v>177890</v>
      </c>
      <c r="I290" s="91">
        <v>5834020</v>
      </c>
      <c r="J290" s="91">
        <v>6011910</v>
      </c>
    </row>
    <row r="291" spans="1:10">
      <c r="A291" s="137"/>
      <c r="B291" s="137"/>
      <c r="C291" s="141"/>
      <c r="D291" s="131"/>
      <c r="E291" s="90" t="s">
        <v>11</v>
      </c>
      <c r="F291" s="91">
        <v>0</v>
      </c>
      <c r="G291" s="91">
        <v>-170110</v>
      </c>
      <c r="H291" s="91">
        <v>-170110</v>
      </c>
      <c r="I291" s="91">
        <v>-1165980</v>
      </c>
      <c r="J291" s="91">
        <v>-1336090</v>
      </c>
    </row>
    <row r="292" spans="1:10">
      <c r="A292" s="138"/>
      <c r="B292" s="138"/>
      <c r="C292" s="138"/>
      <c r="D292" s="129" t="s">
        <v>142</v>
      </c>
      <c r="E292" s="90" t="s">
        <v>9</v>
      </c>
      <c r="F292" s="91">
        <v>0</v>
      </c>
      <c r="G292" s="91">
        <v>200000</v>
      </c>
      <c r="H292" s="91">
        <v>200000</v>
      </c>
      <c r="I292" s="91">
        <v>3677000</v>
      </c>
      <c r="J292" s="91">
        <v>3877000</v>
      </c>
    </row>
    <row r="293" spans="1:10">
      <c r="A293" s="138"/>
      <c r="B293" s="138"/>
      <c r="C293" s="138"/>
      <c r="D293" s="130"/>
      <c r="E293" s="90" t="s">
        <v>10</v>
      </c>
      <c r="F293" s="91">
        <v>0</v>
      </c>
      <c r="G293" s="91">
        <v>198200</v>
      </c>
      <c r="H293" s="91">
        <v>198200</v>
      </c>
      <c r="I293" s="91">
        <v>2350770</v>
      </c>
      <c r="J293" s="91">
        <v>2548970</v>
      </c>
    </row>
    <row r="294" spans="1:10">
      <c r="A294" s="138"/>
      <c r="B294" s="138"/>
      <c r="C294" s="138"/>
      <c r="D294" s="131"/>
      <c r="E294" s="90" t="s">
        <v>11</v>
      </c>
      <c r="F294" s="91">
        <v>0</v>
      </c>
      <c r="G294" s="91">
        <v>-1800</v>
      </c>
      <c r="H294" s="91">
        <v>-1800</v>
      </c>
      <c r="I294" s="91">
        <v>-1326230</v>
      </c>
      <c r="J294" s="91">
        <v>-1328030</v>
      </c>
    </row>
    <row r="295" spans="1:10">
      <c r="A295" s="137"/>
      <c r="B295" s="137"/>
      <c r="C295" s="137"/>
      <c r="D295" s="129" t="s">
        <v>143</v>
      </c>
      <c r="E295" s="92" t="s">
        <v>9</v>
      </c>
      <c r="F295" s="93">
        <v>2000000</v>
      </c>
      <c r="G295" s="93">
        <v>0</v>
      </c>
      <c r="H295" s="93">
        <v>0</v>
      </c>
      <c r="I295" s="93">
        <v>3000000</v>
      </c>
      <c r="J295" s="93">
        <v>5000000</v>
      </c>
    </row>
    <row r="296" spans="1:10">
      <c r="A296" s="137"/>
      <c r="B296" s="137"/>
      <c r="C296" s="137"/>
      <c r="D296" s="130"/>
      <c r="E296" s="90" t="s">
        <v>10</v>
      </c>
      <c r="F296" s="91">
        <v>1840000</v>
      </c>
      <c r="G296" s="91">
        <v>0</v>
      </c>
      <c r="H296" s="91">
        <v>0</v>
      </c>
      <c r="I296" s="91">
        <v>3039790</v>
      </c>
      <c r="J296" s="91">
        <v>4879790</v>
      </c>
    </row>
    <row r="297" spans="1:10">
      <c r="A297" s="137"/>
      <c r="B297" s="137"/>
      <c r="C297" s="137"/>
      <c r="D297" s="131"/>
      <c r="E297" s="90" t="s">
        <v>11</v>
      </c>
      <c r="F297" s="91">
        <v>-160000</v>
      </c>
      <c r="G297" s="91">
        <v>0</v>
      </c>
      <c r="H297" s="91">
        <v>0</v>
      </c>
      <c r="I297" s="91">
        <v>39790</v>
      </c>
      <c r="J297" s="91">
        <v>-120210</v>
      </c>
    </row>
    <row r="298" spans="1:10">
      <c r="A298" s="138"/>
      <c r="B298" s="138"/>
      <c r="C298" s="138"/>
      <c r="D298" s="129" t="s">
        <v>144</v>
      </c>
      <c r="E298" s="90" t="s">
        <v>9</v>
      </c>
      <c r="F298" s="91">
        <v>0</v>
      </c>
      <c r="G298" s="91">
        <v>200000</v>
      </c>
      <c r="H298" s="91">
        <v>200000</v>
      </c>
      <c r="I298" s="91">
        <v>2900000</v>
      </c>
      <c r="J298" s="91">
        <v>3100000</v>
      </c>
    </row>
    <row r="299" spans="1:10">
      <c r="A299" s="138"/>
      <c r="B299" s="138"/>
      <c r="C299" s="138"/>
      <c r="D299" s="130"/>
      <c r="E299" s="90" t="s">
        <v>10</v>
      </c>
      <c r="F299" s="91">
        <v>0</v>
      </c>
      <c r="G299" s="91">
        <v>197500</v>
      </c>
      <c r="H299" s="91">
        <v>197500</v>
      </c>
      <c r="I299" s="91">
        <v>2887700</v>
      </c>
      <c r="J299" s="91">
        <v>3085200</v>
      </c>
    </row>
    <row r="300" spans="1:10">
      <c r="A300" s="138"/>
      <c r="B300" s="138"/>
      <c r="C300" s="138"/>
      <c r="D300" s="131"/>
      <c r="E300" s="90" t="s">
        <v>11</v>
      </c>
      <c r="F300" s="91">
        <v>0</v>
      </c>
      <c r="G300" s="91">
        <v>-2500</v>
      </c>
      <c r="H300" s="91">
        <v>-2500</v>
      </c>
      <c r="I300" s="91">
        <v>-12300</v>
      </c>
      <c r="J300" s="91">
        <v>-14800</v>
      </c>
    </row>
    <row r="301" spans="1:10">
      <c r="A301" s="137"/>
      <c r="B301" s="137"/>
      <c r="C301" s="137"/>
      <c r="D301" s="129" t="s">
        <v>145</v>
      </c>
      <c r="E301" s="92" t="s">
        <v>9</v>
      </c>
      <c r="F301" s="93">
        <v>0</v>
      </c>
      <c r="G301" s="93">
        <v>24000000</v>
      </c>
      <c r="H301" s="93">
        <v>24000000</v>
      </c>
      <c r="I301" s="93">
        <v>10000000</v>
      </c>
      <c r="J301" s="93">
        <v>34000000</v>
      </c>
    </row>
    <row r="302" spans="1:10">
      <c r="A302" s="137"/>
      <c r="B302" s="137"/>
      <c r="C302" s="137"/>
      <c r="D302" s="130"/>
      <c r="E302" s="90" t="s">
        <v>10</v>
      </c>
      <c r="F302" s="91">
        <v>0</v>
      </c>
      <c r="G302" s="91">
        <v>24000000</v>
      </c>
      <c r="H302" s="91">
        <v>24000000</v>
      </c>
      <c r="I302" s="91">
        <v>10000000</v>
      </c>
      <c r="J302" s="91">
        <v>34000000</v>
      </c>
    </row>
    <row r="303" spans="1:10">
      <c r="A303" s="137"/>
      <c r="B303" s="137"/>
      <c r="C303" s="137"/>
      <c r="D303" s="131"/>
      <c r="E303" s="90" t="s">
        <v>11</v>
      </c>
      <c r="F303" s="91">
        <v>0</v>
      </c>
      <c r="G303" s="91">
        <v>0</v>
      </c>
      <c r="H303" s="91">
        <v>0</v>
      </c>
      <c r="I303" s="91">
        <v>0</v>
      </c>
      <c r="J303" s="91">
        <v>0</v>
      </c>
    </row>
    <row r="304" spans="1:10">
      <c r="A304" s="138"/>
      <c r="B304" s="138"/>
      <c r="C304" s="138"/>
      <c r="D304" s="129" t="s">
        <v>12</v>
      </c>
      <c r="E304" s="90" t="s">
        <v>9</v>
      </c>
      <c r="F304" s="91">
        <v>2000000</v>
      </c>
      <c r="G304" s="91">
        <v>24748000</v>
      </c>
      <c r="H304" s="91">
        <v>24748000</v>
      </c>
      <c r="I304" s="91">
        <v>26577000</v>
      </c>
      <c r="J304" s="91">
        <v>53325000</v>
      </c>
    </row>
    <row r="305" spans="1:10">
      <c r="A305" s="138"/>
      <c r="B305" s="138"/>
      <c r="C305" s="138"/>
      <c r="D305" s="130"/>
      <c r="E305" s="90" t="s">
        <v>10</v>
      </c>
      <c r="F305" s="91">
        <v>1840000</v>
      </c>
      <c r="G305" s="91">
        <v>24573590</v>
      </c>
      <c r="H305" s="91">
        <v>24573590</v>
      </c>
      <c r="I305" s="91">
        <v>24112280</v>
      </c>
      <c r="J305" s="91">
        <v>50525870</v>
      </c>
    </row>
    <row r="306" spans="1:10">
      <c r="A306" s="138"/>
      <c r="B306" s="138"/>
      <c r="C306" s="139"/>
      <c r="D306" s="131"/>
      <c r="E306" s="90" t="s">
        <v>11</v>
      </c>
      <c r="F306" s="91">
        <v>-160000</v>
      </c>
      <c r="G306" s="91">
        <v>-174410</v>
      </c>
      <c r="H306" s="91">
        <v>-174410</v>
      </c>
      <c r="I306" s="91">
        <v>-2464720</v>
      </c>
      <c r="J306" s="91">
        <v>-2799130</v>
      </c>
    </row>
    <row r="307" spans="1:10">
      <c r="A307" s="137"/>
      <c r="B307" s="137"/>
      <c r="C307" s="140" t="s">
        <v>146</v>
      </c>
      <c r="D307" s="129" t="s">
        <v>147</v>
      </c>
      <c r="E307" s="92" t="s">
        <v>9</v>
      </c>
      <c r="F307" s="93">
        <v>0</v>
      </c>
      <c r="G307" s="93">
        <v>200000</v>
      </c>
      <c r="H307" s="93">
        <v>200000</v>
      </c>
      <c r="I307" s="93">
        <v>0</v>
      </c>
      <c r="J307" s="93">
        <v>200000</v>
      </c>
    </row>
    <row r="308" spans="1:10">
      <c r="A308" s="137"/>
      <c r="B308" s="137"/>
      <c r="C308" s="141"/>
      <c r="D308" s="130"/>
      <c r="E308" s="90" t="s">
        <v>10</v>
      </c>
      <c r="F308" s="91">
        <v>0</v>
      </c>
      <c r="G308" s="91">
        <v>157200</v>
      </c>
      <c r="H308" s="91">
        <v>157200</v>
      </c>
      <c r="I308" s="91">
        <v>0</v>
      </c>
      <c r="J308" s="91">
        <v>157200</v>
      </c>
    </row>
    <row r="309" spans="1:10">
      <c r="A309" s="137"/>
      <c r="B309" s="137"/>
      <c r="C309" s="141"/>
      <c r="D309" s="131"/>
      <c r="E309" s="90" t="s">
        <v>11</v>
      </c>
      <c r="F309" s="91">
        <v>0</v>
      </c>
      <c r="G309" s="91">
        <v>-42800</v>
      </c>
      <c r="H309" s="91">
        <v>-42800</v>
      </c>
      <c r="I309" s="91">
        <v>0</v>
      </c>
      <c r="J309" s="91">
        <v>-42800</v>
      </c>
    </row>
    <row r="310" spans="1:10">
      <c r="A310" s="138"/>
      <c r="B310" s="138"/>
      <c r="C310" s="138"/>
      <c r="D310" s="129" t="s">
        <v>148</v>
      </c>
      <c r="E310" s="90" t="s">
        <v>9</v>
      </c>
      <c r="F310" s="91">
        <v>0</v>
      </c>
      <c r="G310" s="91">
        <v>350000</v>
      </c>
      <c r="H310" s="91">
        <v>350000</v>
      </c>
      <c r="I310" s="91">
        <v>0</v>
      </c>
      <c r="J310" s="91">
        <v>350000</v>
      </c>
    </row>
    <row r="311" spans="1:10">
      <c r="A311" s="138"/>
      <c r="B311" s="138"/>
      <c r="C311" s="138"/>
      <c r="D311" s="130"/>
      <c r="E311" s="90" t="s">
        <v>10</v>
      </c>
      <c r="F311" s="91">
        <v>0</v>
      </c>
      <c r="G311" s="91">
        <v>338220</v>
      </c>
      <c r="H311" s="91">
        <v>338220</v>
      </c>
      <c r="I311" s="91">
        <v>0</v>
      </c>
      <c r="J311" s="91">
        <v>338220</v>
      </c>
    </row>
    <row r="312" spans="1:10">
      <c r="A312" s="138"/>
      <c r="B312" s="138"/>
      <c r="C312" s="138"/>
      <c r="D312" s="131"/>
      <c r="E312" s="90" t="s">
        <v>11</v>
      </c>
      <c r="F312" s="91">
        <v>0</v>
      </c>
      <c r="G312" s="91">
        <v>-11780</v>
      </c>
      <c r="H312" s="91">
        <v>-11780</v>
      </c>
      <c r="I312" s="91">
        <v>0</v>
      </c>
      <c r="J312" s="91">
        <v>-11780</v>
      </c>
    </row>
    <row r="313" spans="1:10">
      <c r="A313" s="137"/>
      <c r="B313" s="137"/>
      <c r="C313" s="137"/>
      <c r="D313" s="129" t="s">
        <v>149</v>
      </c>
      <c r="E313" s="92" t="s">
        <v>9</v>
      </c>
      <c r="F313" s="93">
        <v>0</v>
      </c>
      <c r="G313" s="93">
        <v>50000</v>
      </c>
      <c r="H313" s="93">
        <v>50000</v>
      </c>
      <c r="I313" s="93">
        <v>0</v>
      </c>
      <c r="J313" s="93">
        <v>50000</v>
      </c>
    </row>
    <row r="314" spans="1:10">
      <c r="A314" s="137"/>
      <c r="B314" s="137"/>
      <c r="C314" s="137"/>
      <c r="D314" s="130"/>
      <c r="E314" s="90" t="s">
        <v>10</v>
      </c>
      <c r="F314" s="91">
        <v>0</v>
      </c>
      <c r="G314" s="91">
        <v>50000</v>
      </c>
      <c r="H314" s="91">
        <v>50000</v>
      </c>
      <c r="I314" s="91">
        <v>0</v>
      </c>
      <c r="J314" s="91">
        <v>50000</v>
      </c>
    </row>
    <row r="315" spans="1:10">
      <c r="A315" s="137"/>
      <c r="B315" s="137"/>
      <c r="C315" s="137"/>
      <c r="D315" s="131"/>
      <c r="E315" s="90" t="s">
        <v>11</v>
      </c>
      <c r="F315" s="91">
        <v>0</v>
      </c>
      <c r="G315" s="91">
        <v>0</v>
      </c>
      <c r="H315" s="91">
        <v>0</v>
      </c>
      <c r="I315" s="91">
        <v>0</v>
      </c>
      <c r="J315" s="91">
        <v>0</v>
      </c>
    </row>
    <row r="316" spans="1:10">
      <c r="A316" s="138"/>
      <c r="B316" s="138"/>
      <c r="C316" s="138"/>
      <c r="D316" s="129" t="s">
        <v>150</v>
      </c>
      <c r="E316" s="90" t="s">
        <v>9</v>
      </c>
      <c r="F316" s="91">
        <v>0</v>
      </c>
      <c r="G316" s="91">
        <v>400000</v>
      </c>
      <c r="H316" s="91">
        <v>400000</v>
      </c>
      <c r="I316" s="91">
        <v>0</v>
      </c>
      <c r="J316" s="91">
        <v>400000</v>
      </c>
    </row>
    <row r="317" spans="1:10">
      <c r="A317" s="138"/>
      <c r="B317" s="138"/>
      <c r="C317" s="138"/>
      <c r="D317" s="130"/>
      <c r="E317" s="90" t="s">
        <v>10</v>
      </c>
      <c r="F317" s="91">
        <v>0</v>
      </c>
      <c r="G317" s="91">
        <v>342620</v>
      </c>
      <c r="H317" s="91">
        <v>342620</v>
      </c>
      <c r="I317" s="91">
        <v>0</v>
      </c>
      <c r="J317" s="91">
        <v>342620</v>
      </c>
    </row>
    <row r="318" spans="1:10">
      <c r="A318" s="138"/>
      <c r="B318" s="138"/>
      <c r="C318" s="138"/>
      <c r="D318" s="131"/>
      <c r="E318" s="90" t="s">
        <v>11</v>
      </c>
      <c r="F318" s="91">
        <v>0</v>
      </c>
      <c r="G318" s="91">
        <v>-57380</v>
      </c>
      <c r="H318" s="91">
        <v>-57380</v>
      </c>
      <c r="I318" s="91">
        <v>0</v>
      </c>
      <c r="J318" s="91">
        <v>-57380</v>
      </c>
    </row>
    <row r="319" spans="1:10">
      <c r="A319" s="137"/>
      <c r="B319" s="137"/>
      <c r="C319" s="137"/>
      <c r="D319" s="129" t="s">
        <v>151</v>
      </c>
      <c r="E319" s="92" t="s">
        <v>9</v>
      </c>
      <c r="F319" s="93">
        <v>0</v>
      </c>
      <c r="G319" s="93">
        <v>1250000</v>
      </c>
      <c r="H319" s="93">
        <v>1250000</v>
      </c>
      <c r="I319" s="93">
        <v>0</v>
      </c>
      <c r="J319" s="93">
        <v>1250000</v>
      </c>
    </row>
    <row r="320" spans="1:10">
      <c r="A320" s="137"/>
      <c r="B320" s="137"/>
      <c r="C320" s="137"/>
      <c r="D320" s="130"/>
      <c r="E320" s="90" t="s">
        <v>10</v>
      </c>
      <c r="F320" s="91">
        <v>0</v>
      </c>
      <c r="G320" s="91">
        <v>1280970</v>
      </c>
      <c r="H320" s="91">
        <v>1280970</v>
      </c>
      <c r="I320" s="91">
        <v>0</v>
      </c>
      <c r="J320" s="91">
        <v>1280970</v>
      </c>
    </row>
    <row r="321" spans="1:10">
      <c r="A321" s="137"/>
      <c r="B321" s="137"/>
      <c r="C321" s="137"/>
      <c r="D321" s="131"/>
      <c r="E321" s="90" t="s">
        <v>11</v>
      </c>
      <c r="F321" s="91">
        <v>0</v>
      </c>
      <c r="G321" s="91">
        <v>30970</v>
      </c>
      <c r="H321" s="91">
        <v>30970</v>
      </c>
      <c r="I321" s="91">
        <v>0</v>
      </c>
      <c r="J321" s="91">
        <v>30970</v>
      </c>
    </row>
    <row r="322" spans="1:10">
      <c r="A322" s="138"/>
      <c r="B322" s="138"/>
      <c r="C322" s="138"/>
      <c r="D322" s="129" t="s">
        <v>12</v>
      </c>
      <c r="E322" s="90" t="s">
        <v>9</v>
      </c>
      <c r="F322" s="91">
        <v>0</v>
      </c>
      <c r="G322" s="91">
        <v>2250000</v>
      </c>
      <c r="H322" s="91">
        <v>2250000</v>
      </c>
      <c r="I322" s="91">
        <v>0</v>
      </c>
      <c r="J322" s="91">
        <v>2250000</v>
      </c>
    </row>
    <row r="323" spans="1:10">
      <c r="A323" s="138"/>
      <c r="B323" s="138"/>
      <c r="C323" s="138"/>
      <c r="D323" s="130"/>
      <c r="E323" s="90" t="s">
        <v>10</v>
      </c>
      <c r="F323" s="91">
        <v>0</v>
      </c>
      <c r="G323" s="91">
        <v>2169010</v>
      </c>
      <c r="H323" s="91">
        <v>2169010</v>
      </c>
      <c r="I323" s="91">
        <v>0</v>
      </c>
      <c r="J323" s="91">
        <v>2169010</v>
      </c>
    </row>
    <row r="324" spans="1:10">
      <c r="A324" s="138"/>
      <c r="B324" s="138"/>
      <c r="C324" s="139"/>
      <c r="D324" s="131"/>
      <c r="E324" s="90" t="s">
        <v>11</v>
      </c>
      <c r="F324" s="91">
        <v>0</v>
      </c>
      <c r="G324" s="91">
        <v>-80990</v>
      </c>
      <c r="H324" s="91">
        <v>-80990</v>
      </c>
      <c r="I324" s="91">
        <v>0</v>
      </c>
      <c r="J324" s="91">
        <v>-80990</v>
      </c>
    </row>
    <row r="325" spans="1:10">
      <c r="A325" s="137"/>
      <c r="B325" s="137"/>
      <c r="C325" s="140" t="s">
        <v>152</v>
      </c>
      <c r="D325" s="129" t="s">
        <v>153</v>
      </c>
      <c r="E325" s="92" t="s">
        <v>9</v>
      </c>
      <c r="F325" s="93">
        <v>5990000</v>
      </c>
      <c r="G325" s="93">
        <v>680000</v>
      </c>
      <c r="H325" s="93">
        <v>680000</v>
      </c>
      <c r="I325" s="93">
        <v>0</v>
      </c>
      <c r="J325" s="93">
        <v>6670000</v>
      </c>
    </row>
    <row r="326" spans="1:10">
      <c r="A326" s="137"/>
      <c r="B326" s="137"/>
      <c r="C326" s="141"/>
      <c r="D326" s="130"/>
      <c r="E326" s="90" t="s">
        <v>10</v>
      </c>
      <c r="F326" s="91">
        <v>5849130</v>
      </c>
      <c r="G326" s="91">
        <v>680000</v>
      </c>
      <c r="H326" s="91">
        <v>680000</v>
      </c>
      <c r="I326" s="91">
        <v>0</v>
      </c>
      <c r="J326" s="91">
        <v>6529130</v>
      </c>
    </row>
    <row r="327" spans="1:10">
      <c r="A327" s="137"/>
      <c r="B327" s="137"/>
      <c r="C327" s="141"/>
      <c r="D327" s="131"/>
      <c r="E327" s="90" t="s">
        <v>11</v>
      </c>
      <c r="F327" s="91">
        <v>-140870</v>
      </c>
      <c r="G327" s="91">
        <v>0</v>
      </c>
      <c r="H327" s="91">
        <v>0</v>
      </c>
      <c r="I327" s="91">
        <v>0</v>
      </c>
      <c r="J327" s="91">
        <v>-140870</v>
      </c>
    </row>
    <row r="328" spans="1:10">
      <c r="A328" s="138"/>
      <c r="B328" s="138"/>
      <c r="C328" s="138"/>
      <c r="D328" s="129" t="s">
        <v>154</v>
      </c>
      <c r="E328" s="90" t="s">
        <v>9</v>
      </c>
      <c r="F328" s="91">
        <v>0</v>
      </c>
      <c r="G328" s="91">
        <v>385000</v>
      </c>
      <c r="H328" s="91">
        <v>385000</v>
      </c>
      <c r="I328" s="91">
        <v>0</v>
      </c>
      <c r="J328" s="91">
        <v>385000</v>
      </c>
    </row>
    <row r="329" spans="1:10">
      <c r="A329" s="138"/>
      <c r="B329" s="138"/>
      <c r="C329" s="138"/>
      <c r="D329" s="130"/>
      <c r="E329" s="90" t="s">
        <v>10</v>
      </c>
      <c r="F329" s="91">
        <v>0</v>
      </c>
      <c r="G329" s="91">
        <v>136500</v>
      </c>
      <c r="H329" s="91">
        <v>136500</v>
      </c>
      <c r="I329" s="91">
        <v>0</v>
      </c>
      <c r="J329" s="91">
        <v>136500</v>
      </c>
    </row>
    <row r="330" spans="1:10">
      <c r="A330" s="138"/>
      <c r="B330" s="138"/>
      <c r="C330" s="138"/>
      <c r="D330" s="131"/>
      <c r="E330" s="90" t="s">
        <v>11</v>
      </c>
      <c r="F330" s="91">
        <v>0</v>
      </c>
      <c r="G330" s="91">
        <v>-248500</v>
      </c>
      <c r="H330" s="91">
        <v>-248500</v>
      </c>
      <c r="I330" s="91">
        <v>0</v>
      </c>
      <c r="J330" s="91">
        <v>-248500</v>
      </c>
    </row>
    <row r="331" spans="1:10">
      <c r="A331" s="137"/>
      <c r="B331" s="137"/>
      <c r="C331" s="137"/>
      <c r="D331" s="129" t="s">
        <v>155</v>
      </c>
      <c r="E331" s="92" t="s">
        <v>9</v>
      </c>
      <c r="F331" s="93">
        <v>0</v>
      </c>
      <c r="G331" s="93">
        <v>1680000</v>
      </c>
      <c r="H331" s="93">
        <v>1680000</v>
      </c>
      <c r="I331" s="93">
        <v>0</v>
      </c>
      <c r="J331" s="93">
        <v>1680000</v>
      </c>
    </row>
    <row r="332" spans="1:10">
      <c r="A332" s="137"/>
      <c r="B332" s="137"/>
      <c r="C332" s="137"/>
      <c r="D332" s="130"/>
      <c r="E332" s="90" t="s">
        <v>10</v>
      </c>
      <c r="F332" s="91">
        <v>0</v>
      </c>
      <c r="G332" s="91">
        <v>1760000</v>
      </c>
      <c r="H332" s="91">
        <v>1760000</v>
      </c>
      <c r="I332" s="91">
        <v>0</v>
      </c>
      <c r="J332" s="91">
        <v>1760000</v>
      </c>
    </row>
    <row r="333" spans="1:10">
      <c r="A333" s="137"/>
      <c r="B333" s="137"/>
      <c r="C333" s="137"/>
      <c r="D333" s="131"/>
      <c r="E333" s="90" t="s">
        <v>11</v>
      </c>
      <c r="F333" s="91">
        <v>0</v>
      </c>
      <c r="G333" s="91">
        <v>80000</v>
      </c>
      <c r="H333" s="91">
        <v>80000</v>
      </c>
      <c r="I333" s="91">
        <v>0</v>
      </c>
      <c r="J333" s="91">
        <v>80000</v>
      </c>
    </row>
    <row r="334" spans="1:10">
      <c r="A334" s="138"/>
      <c r="B334" s="138"/>
      <c r="C334" s="138"/>
      <c r="D334" s="129" t="s">
        <v>156</v>
      </c>
      <c r="E334" s="90" t="s">
        <v>9</v>
      </c>
      <c r="F334" s="91">
        <v>0</v>
      </c>
      <c r="G334" s="91">
        <v>188000</v>
      </c>
      <c r="H334" s="91">
        <v>188000</v>
      </c>
      <c r="I334" s="91">
        <v>0</v>
      </c>
      <c r="J334" s="91">
        <v>188000</v>
      </c>
    </row>
    <row r="335" spans="1:10">
      <c r="A335" s="138"/>
      <c r="B335" s="138"/>
      <c r="C335" s="138"/>
      <c r="D335" s="130"/>
      <c r="E335" s="90" t="s">
        <v>10</v>
      </c>
      <c r="F335" s="91">
        <v>0</v>
      </c>
      <c r="G335" s="91">
        <v>107300</v>
      </c>
      <c r="H335" s="91">
        <v>107300</v>
      </c>
      <c r="I335" s="91">
        <v>0</v>
      </c>
      <c r="J335" s="91">
        <v>107300</v>
      </c>
    </row>
    <row r="336" spans="1:10">
      <c r="A336" s="138"/>
      <c r="B336" s="138"/>
      <c r="C336" s="138"/>
      <c r="D336" s="131"/>
      <c r="E336" s="90" t="s">
        <v>11</v>
      </c>
      <c r="F336" s="91">
        <v>0</v>
      </c>
      <c r="G336" s="91">
        <v>-80700</v>
      </c>
      <c r="H336" s="91">
        <v>-80700</v>
      </c>
      <c r="I336" s="91">
        <v>0</v>
      </c>
      <c r="J336" s="91">
        <v>-80700</v>
      </c>
    </row>
    <row r="337" spans="1:10">
      <c r="A337" s="137"/>
      <c r="B337" s="137"/>
      <c r="C337" s="137"/>
      <c r="D337" s="129" t="s">
        <v>157</v>
      </c>
      <c r="E337" s="92" t="s">
        <v>9</v>
      </c>
      <c r="F337" s="93">
        <v>0</v>
      </c>
      <c r="G337" s="93">
        <v>150000</v>
      </c>
      <c r="H337" s="93">
        <v>150000</v>
      </c>
      <c r="I337" s="93">
        <v>2500000</v>
      </c>
      <c r="J337" s="93">
        <v>2650000</v>
      </c>
    </row>
    <row r="338" spans="1:10">
      <c r="A338" s="137"/>
      <c r="B338" s="137"/>
      <c r="C338" s="137"/>
      <c r="D338" s="130"/>
      <c r="E338" s="90" t="s">
        <v>10</v>
      </c>
      <c r="F338" s="91">
        <v>0</v>
      </c>
      <c r="G338" s="91">
        <v>141070</v>
      </c>
      <c r="H338" s="91">
        <v>141070</v>
      </c>
      <c r="I338" s="91">
        <v>2347180</v>
      </c>
      <c r="J338" s="91">
        <v>2488250</v>
      </c>
    </row>
    <row r="339" spans="1:10">
      <c r="A339" s="137"/>
      <c r="B339" s="137"/>
      <c r="C339" s="137"/>
      <c r="D339" s="131"/>
      <c r="E339" s="90" t="s">
        <v>11</v>
      </c>
      <c r="F339" s="91">
        <v>0</v>
      </c>
      <c r="G339" s="91">
        <v>-8930</v>
      </c>
      <c r="H339" s="91">
        <v>-8930</v>
      </c>
      <c r="I339" s="91">
        <v>-152820</v>
      </c>
      <c r="J339" s="91">
        <v>-161750</v>
      </c>
    </row>
    <row r="340" spans="1:10">
      <c r="A340" s="138"/>
      <c r="B340" s="138"/>
      <c r="C340" s="138"/>
      <c r="D340" s="129" t="s">
        <v>12</v>
      </c>
      <c r="E340" s="90" t="s">
        <v>9</v>
      </c>
      <c r="F340" s="91">
        <v>5990000</v>
      </c>
      <c r="G340" s="91">
        <v>3083000</v>
      </c>
      <c r="H340" s="91">
        <v>3083000</v>
      </c>
      <c r="I340" s="91">
        <v>2500000</v>
      </c>
      <c r="J340" s="91">
        <v>11573000</v>
      </c>
    </row>
    <row r="341" spans="1:10">
      <c r="A341" s="138"/>
      <c r="B341" s="138"/>
      <c r="C341" s="138"/>
      <c r="D341" s="130"/>
      <c r="E341" s="90" t="s">
        <v>10</v>
      </c>
      <c r="F341" s="91">
        <v>5849130</v>
      </c>
      <c r="G341" s="91">
        <v>2824870</v>
      </c>
      <c r="H341" s="91">
        <v>2824870</v>
      </c>
      <c r="I341" s="91">
        <v>2347180</v>
      </c>
      <c r="J341" s="91">
        <v>11021180</v>
      </c>
    </row>
    <row r="342" spans="1:10">
      <c r="A342" s="138"/>
      <c r="B342" s="138"/>
      <c r="C342" s="139"/>
      <c r="D342" s="131"/>
      <c r="E342" s="90" t="s">
        <v>11</v>
      </c>
      <c r="F342" s="91">
        <v>-140870</v>
      </c>
      <c r="G342" s="91">
        <v>-258130</v>
      </c>
      <c r="H342" s="91">
        <v>-258130</v>
      </c>
      <c r="I342" s="91">
        <v>-152820</v>
      </c>
      <c r="J342" s="91">
        <v>-551820</v>
      </c>
    </row>
    <row r="343" spans="1:10">
      <c r="A343" s="137"/>
      <c r="B343" s="137"/>
      <c r="C343" s="140" t="s">
        <v>158</v>
      </c>
      <c r="D343" s="129" t="s">
        <v>159</v>
      </c>
      <c r="E343" s="92" t="s">
        <v>9</v>
      </c>
      <c r="F343" s="93">
        <v>0</v>
      </c>
      <c r="G343" s="93">
        <v>2000000</v>
      </c>
      <c r="H343" s="93">
        <v>2000000</v>
      </c>
      <c r="I343" s="93">
        <v>0</v>
      </c>
      <c r="J343" s="93">
        <v>2000000</v>
      </c>
    </row>
    <row r="344" spans="1:10">
      <c r="A344" s="137"/>
      <c r="B344" s="137"/>
      <c r="C344" s="141"/>
      <c r="D344" s="130"/>
      <c r="E344" s="90" t="s">
        <v>10</v>
      </c>
      <c r="F344" s="91">
        <v>0</v>
      </c>
      <c r="G344" s="91">
        <v>1729350</v>
      </c>
      <c r="H344" s="91">
        <v>1729350</v>
      </c>
      <c r="I344" s="91">
        <v>0</v>
      </c>
      <c r="J344" s="91">
        <v>1729350</v>
      </c>
    </row>
    <row r="345" spans="1:10">
      <c r="A345" s="137"/>
      <c r="B345" s="137"/>
      <c r="C345" s="141"/>
      <c r="D345" s="131"/>
      <c r="E345" s="90" t="s">
        <v>11</v>
      </c>
      <c r="F345" s="91">
        <v>0</v>
      </c>
      <c r="G345" s="91">
        <v>-270650</v>
      </c>
      <c r="H345" s="91">
        <v>-270650</v>
      </c>
      <c r="I345" s="91">
        <v>0</v>
      </c>
      <c r="J345" s="91">
        <v>-270650</v>
      </c>
    </row>
    <row r="346" spans="1:10">
      <c r="A346" s="138"/>
      <c r="B346" s="138"/>
      <c r="C346" s="138"/>
      <c r="D346" s="129" t="s">
        <v>160</v>
      </c>
      <c r="E346" s="90" t="s">
        <v>9</v>
      </c>
      <c r="F346" s="91">
        <v>0</v>
      </c>
      <c r="G346" s="91">
        <v>4800000</v>
      </c>
      <c r="H346" s="91">
        <v>4800000</v>
      </c>
      <c r="I346" s="91">
        <v>0</v>
      </c>
      <c r="J346" s="91">
        <v>4800000</v>
      </c>
    </row>
    <row r="347" spans="1:10">
      <c r="A347" s="138"/>
      <c r="B347" s="138"/>
      <c r="C347" s="138"/>
      <c r="D347" s="130"/>
      <c r="E347" s="90" t="s">
        <v>10</v>
      </c>
      <c r="F347" s="91">
        <v>0</v>
      </c>
      <c r="G347" s="91">
        <v>4322300</v>
      </c>
      <c r="H347" s="91">
        <v>4322300</v>
      </c>
      <c r="I347" s="91">
        <v>0</v>
      </c>
      <c r="J347" s="91">
        <v>4322300</v>
      </c>
    </row>
    <row r="348" spans="1:10">
      <c r="A348" s="138"/>
      <c r="B348" s="138"/>
      <c r="C348" s="138"/>
      <c r="D348" s="131"/>
      <c r="E348" s="90" t="s">
        <v>11</v>
      </c>
      <c r="F348" s="91">
        <v>0</v>
      </c>
      <c r="G348" s="91">
        <v>-477700</v>
      </c>
      <c r="H348" s="91">
        <v>-477700</v>
      </c>
      <c r="I348" s="91">
        <v>0</v>
      </c>
      <c r="J348" s="91">
        <v>-477700</v>
      </c>
    </row>
    <row r="349" spans="1:10">
      <c r="A349" s="137"/>
      <c r="B349" s="137"/>
      <c r="C349" s="137"/>
      <c r="D349" s="129" t="s">
        <v>161</v>
      </c>
      <c r="E349" s="92" t="s">
        <v>9</v>
      </c>
      <c r="F349" s="93">
        <v>0</v>
      </c>
      <c r="G349" s="93">
        <v>4800000</v>
      </c>
      <c r="H349" s="93">
        <v>4800000</v>
      </c>
      <c r="I349" s="93">
        <v>0</v>
      </c>
      <c r="J349" s="93">
        <v>4800000</v>
      </c>
    </row>
    <row r="350" spans="1:10">
      <c r="A350" s="137"/>
      <c r="B350" s="137"/>
      <c r="C350" s="137"/>
      <c r="D350" s="130"/>
      <c r="E350" s="90" t="s">
        <v>10</v>
      </c>
      <c r="F350" s="91">
        <v>0</v>
      </c>
      <c r="G350" s="91">
        <v>4660500</v>
      </c>
      <c r="H350" s="91">
        <v>4660500</v>
      </c>
      <c r="I350" s="91">
        <v>0</v>
      </c>
      <c r="J350" s="91">
        <v>4660500</v>
      </c>
    </row>
    <row r="351" spans="1:10">
      <c r="A351" s="137"/>
      <c r="B351" s="137"/>
      <c r="C351" s="137"/>
      <c r="D351" s="131"/>
      <c r="E351" s="90" t="s">
        <v>11</v>
      </c>
      <c r="F351" s="91">
        <v>0</v>
      </c>
      <c r="G351" s="91">
        <v>-139500</v>
      </c>
      <c r="H351" s="91">
        <v>-139500</v>
      </c>
      <c r="I351" s="91">
        <v>0</v>
      </c>
      <c r="J351" s="91">
        <v>-139500</v>
      </c>
    </row>
    <row r="352" spans="1:10">
      <c r="A352" s="138"/>
      <c r="B352" s="138"/>
      <c r="C352" s="138"/>
      <c r="D352" s="129" t="s">
        <v>162</v>
      </c>
      <c r="E352" s="90" t="s">
        <v>9</v>
      </c>
      <c r="F352" s="91">
        <v>0</v>
      </c>
      <c r="G352" s="91">
        <v>3200000</v>
      </c>
      <c r="H352" s="91">
        <v>3200000</v>
      </c>
      <c r="I352" s="91">
        <v>0</v>
      </c>
      <c r="J352" s="91">
        <v>3200000</v>
      </c>
    </row>
    <row r="353" spans="1:10">
      <c r="A353" s="138"/>
      <c r="B353" s="138"/>
      <c r="C353" s="138"/>
      <c r="D353" s="130"/>
      <c r="E353" s="90" t="s">
        <v>10</v>
      </c>
      <c r="F353" s="91">
        <v>0</v>
      </c>
      <c r="G353" s="91">
        <v>3120000</v>
      </c>
      <c r="H353" s="91">
        <v>3120000</v>
      </c>
      <c r="I353" s="91">
        <v>0</v>
      </c>
      <c r="J353" s="91">
        <v>3120000</v>
      </c>
    </row>
    <row r="354" spans="1:10">
      <c r="A354" s="138"/>
      <c r="B354" s="138"/>
      <c r="C354" s="138"/>
      <c r="D354" s="131"/>
      <c r="E354" s="90" t="s">
        <v>11</v>
      </c>
      <c r="F354" s="91">
        <v>0</v>
      </c>
      <c r="G354" s="91">
        <v>-80000</v>
      </c>
      <c r="H354" s="91">
        <v>-80000</v>
      </c>
      <c r="I354" s="91">
        <v>0</v>
      </c>
      <c r="J354" s="91">
        <v>-80000</v>
      </c>
    </row>
    <row r="355" spans="1:10">
      <c r="A355" s="137"/>
      <c r="B355" s="137"/>
      <c r="C355" s="137"/>
      <c r="D355" s="129" t="s">
        <v>163</v>
      </c>
      <c r="E355" s="92" t="s">
        <v>9</v>
      </c>
      <c r="F355" s="93">
        <v>0</v>
      </c>
      <c r="G355" s="93">
        <v>1600000</v>
      </c>
      <c r="H355" s="93">
        <v>1600000</v>
      </c>
      <c r="I355" s="93">
        <v>0</v>
      </c>
      <c r="J355" s="93">
        <v>1600000</v>
      </c>
    </row>
    <row r="356" spans="1:10">
      <c r="A356" s="137"/>
      <c r="B356" s="137"/>
      <c r="C356" s="137"/>
      <c r="D356" s="130"/>
      <c r="E356" s="90" t="s">
        <v>10</v>
      </c>
      <c r="F356" s="91">
        <v>0</v>
      </c>
      <c r="G356" s="91">
        <v>1516250</v>
      </c>
      <c r="H356" s="91">
        <v>1516250</v>
      </c>
      <c r="I356" s="91">
        <v>0</v>
      </c>
      <c r="J356" s="91">
        <v>1516250</v>
      </c>
    </row>
    <row r="357" spans="1:10">
      <c r="A357" s="137"/>
      <c r="B357" s="137"/>
      <c r="C357" s="137"/>
      <c r="D357" s="131"/>
      <c r="E357" s="90" t="s">
        <v>11</v>
      </c>
      <c r="F357" s="91">
        <v>0</v>
      </c>
      <c r="G357" s="91">
        <v>-83750</v>
      </c>
      <c r="H357" s="91">
        <v>-83750</v>
      </c>
      <c r="I357" s="91">
        <v>0</v>
      </c>
      <c r="J357" s="91">
        <v>-83750</v>
      </c>
    </row>
    <row r="358" spans="1:10">
      <c r="A358" s="138"/>
      <c r="B358" s="138"/>
      <c r="C358" s="138"/>
      <c r="D358" s="129" t="s">
        <v>12</v>
      </c>
      <c r="E358" s="90" t="s">
        <v>9</v>
      </c>
      <c r="F358" s="91">
        <v>0</v>
      </c>
      <c r="G358" s="91">
        <v>16400000</v>
      </c>
      <c r="H358" s="91">
        <v>16400000</v>
      </c>
      <c r="I358" s="91">
        <v>0</v>
      </c>
      <c r="J358" s="91">
        <v>16400000</v>
      </c>
    </row>
    <row r="359" spans="1:10">
      <c r="A359" s="138"/>
      <c r="B359" s="138"/>
      <c r="C359" s="138"/>
      <c r="D359" s="130"/>
      <c r="E359" s="90" t="s">
        <v>10</v>
      </c>
      <c r="F359" s="91">
        <v>0</v>
      </c>
      <c r="G359" s="91">
        <v>15348400</v>
      </c>
      <c r="H359" s="91">
        <v>15348400</v>
      </c>
      <c r="I359" s="91">
        <v>0</v>
      </c>
      <c r="J359" s="91">
        <v>15348400</v>
      </c>
    </row>
    <row r="360" spans="1:10">
      <c r="A360" s="138"/>
      <c r="B360" s="138"/>
      <c r="C360" s="139"/>
      <c r="D360" s="131"/>
      <c r="E360" s="90" t="s">
        <v>11</v>
      </c>
      <c r="F360" s="91">
        <v>0</v>
      </c>
      <c r="G360" s="91">
        <v>-1051600</v>
      </c>
      <c r="H360" s="91">
        <v>-1051600</v>
      </c>
      <c r="I360" s="91">
        <v>0</v>
      </c>
      <c r="J360" s="91">
        <v>-1051600</v>
      </c>
    </row>
    <row r="361" spans="1:10">
      <c r="A361" s="137"/>
      <c r="B361" s="137"/>
      <c r="C361" s="140" t="s">
        <v>164</v>
      </c>
      <c r="D361" s="129" t="s">
        <v>165</v>
      </c>
      <c r="E361" s="92" t="s">
        <v>9</v>
      </c>
      <c r="F361" s="93">
        <v>0</v>
      </c>
      <c r="G361" s="93">
        <v>0</v>
      </c>
      <c r="H361" s="93">
        <v>0</v>
      </c>
      <c r="I361" s="93">
        <v>350000</v>
      </c>
      <c r="J361" s="93">
        <v>350000</v>
      </c>
    </row>
    <row r="362" spans="1:10">
      <c r="A362" s="137"/>
      <c r="B362" s="137"/>
      <c r="C362" s="141"/>
      <c r="D362" s="130"/>
      <c r="E362" s="90" t="s">
        <v>10</v>
      </c>
      <c r="F362" s="91">
        <v>0</v>
      </c>
      <c r="G362" s="91">
        <v>0</v>
      </c>
      <c r="H362" s="91">
        <v>0</v>
      </c>
      <c r="I362" s="91">
        <v>325780</v>
      </c>
      <c r="J362" s="91">
        <v>325780</v>
      </c>
    </row>
    <row r="363" spans="1:10">
      <c r="A363" s="137"/>
      <c r="B363" s="137"/>
      <c r="C363" s="141"/>
      <c r="D363" s="131"/>
      <c r="E363" s="90" t="s">
        <v>11</v>
      </c>
      <c r="F363" s="91">
        <v>0</v>
      </c>
      <c r="G363" s="91">
        <v>0</v>
      </c>
      <c r="H363" s="91">
        <v>0</v>
      </c>
      <c r="I363" s="91">
        <v>-24220</v>
      </c>
      <c r="J363" s="91">
        <v>-24220</v>
      </c>
    </row>
    <row r="364" spans="1:10">
      <c r="A364" s="138"/>
      <c r="B364" s="138"/>
      <c r="C364" s="138"/>
      <c r="D364" s="129" t="s">
        <v>166</v>
      </c>
      <c r="E364" s="90" t="s">
        <v>9</v>
      </c>
      <c r="F364" s="91">
        <v>0</v>
      </c>
      <c r="G364" s="91">
        <v>0</v>
      </c>
      <c r="H364" s="91">
        <v>0</v>
      </c>
      <c r="I364" s="91">
        <v>110000</v>
      </c>
      <c r="J364" s="91">
        <v>110000</v>
      </c>
    </row>
    <row r="365" spans="1:10">
      <c r="A365" s="138"/>
      <c r="B365" s="138"/>
      <c r="C365" s="138"/>
      <c r="D365" s="130"/>
      <c r="E365" s="90" t="s">
        <v>10</v>
      </c>
      <c r="F365" s="91">
        <v>0</v>
      </c>
      <c r="G365" s="91">
        <v>0</v>
      </c>
      <c r="H365" s="91">
        <v>0</v>
      </c>
      <c r="I365" s="91">
        <v>108520</v>
      </c>
      <c r="J365" s="91">
        <v>108520</v>
      </c>
    </row>
    <row r="366" spans="1:10">
      <c r="A366" s="138"/>
      <c r="B366" s="138"/>
      <c r="C366" s="138"/>
      <c r="D366" s="131"/>
      <c r="E366" s="90" t="s">
        <v>11</v>
      </c>
      <c r="F366" s="91">
        <v>0</v>
      </c>
      <c r="G366" s="91">
        <v>0</v>
      </c>
      <c r="H366" s="91">
        <v>0</v>
      </c>
      <c r="I366" s="91">
        <v>-1480</v>
      </c>
      <c r="J366" s="91">
        <v>-1480</v>
      </c>
    </row>
    <row r="367" spans="1:10">
      <c r="A367" s="137"/>
      <c r="B367" s="137"/>
      <c r="C367" s="137"/>
      <c r="D367" s="129" t="s">
        <v>167</v>
      </c>
      <c r="E367" s="92" t="s">
        <v>9</v>
      </c>
      <c r="F367" s="93">
        <v>0</v>
      </c>
      <c r="G367" s="93">
        <v>0</v>
      </c>
      <c r="H367" s="93">
        <v>0</v>
      </c>
      <c r="I367" s="93">
        <v>100000</v>
      </c>
      <c r="J367" s="93">
        <v>100000</v>
      </c>
    </row>
    <row r="368" spans="1:10">
      <c r="A368" s="137"/>
      <c r="B368" s="137"/>
      <c r="C368" s="137"/>
      <c r="D368" s="130"/>
      <c r="E368" s="90" t="s">
        <v>10</v>
      </c>
      <c r="F368" s="91">
        <v>0</v>
      </c>
      <c r="G368" s="91">
        <v>0</v>
      </c>
      <c r="H368" s="91">
        <v>0</v>
      </c>
      <c r="I368" s="91">
        <v>97470</v>
      </c>
      <c r="J368" s="91">
        <v>97470</v>
      </c>
    </row>
    <row r="369" spans="1:10">
      <c r="A369" s="137"/>
      <c r="B369" s="137"/>
      <c r="C369" s="137"/>
      <c r="D369" s="131"/>
      <c r="E369" s="90" t="s">
        <v>11</v>
      </c>
      <c r="F369" s="91">
        <v>0</v>
      </c>
      <c r="G369" s="91">
        <v>0</v>
      </c>
      <c r="H369" s="91">
        <v>0</v>
      </c>
      <c r="I369" s="91">
        <v>-2530</v>
      </c>
      <c r="J369" s="91">
        <v>-2530</v>
      </c>
    </row>
    <row r="370" spans="1:10">
      <c r="A370" s="138"/>
      <c r="B370" s="138"/>
      <c r="C370" s="138"/>
      <c r="D370" s="129" t="s">
        <v>168</v>
      </c>
      <c r="E370" s="90" t="s">
        <v>9</v>
      </c>
      <c r="F370" s="91">
        <v>0</v>
      </c>
      <c r="G370" s="91">
        <v>40000</v>
      </c>
      <c r="H370" s="91">
        <v>40000</v>
      </c>
      <c r="I370" s="91">
        <v>1460000</v>
      </c>
      <c r="J370" s="91">
        <v>1500000</v>
      </c>
    </row>
    <row r="371" spans="1:10">
      <c r="A371" s="138"/>
      <c r="B371" s="138"/>
      <c r="C371" s="138"/>
      <c r="D371" s="130"/>
      <c r="E371" s="90" t="s">
        <v>10</v>
      </c>
      <c r="F371" s="91">
        <v>0</v>
      </c>
      <c r="G371" s="91">
        <v>40000</v>
      </c>
      <c r="H371" s="91">
        <v>40000</v>
      </c>
      <c r="I371" s="91">
        <v>1418020</v>
      </c>
      <c r="J371" s="91">
        <v>1458020</v>
      </c>
    </row>
    <row r="372" spans="1:10">
      <c r="A372" s="138"/>
      <c r="B372" s="138"/>
      <c r="C372" s="138"/>
      <c r="D372" s="131"/>
      <c r="E372" s="90" t="s">
        <v>11</v>
      </c>
      <c r="F372" s="91">
        <v>0</v>
      </c>
      <c r="G372" s="91">
        <v>0</v>
      </c>
      <c r="H372" s="91">
        <v>0</v>
      </c>
      <c r="I372" s="91">
        <v>-41980</v>
      </c>
      <c r="J372" s="91">
        <v>-41980</v>
      </c>
    </row>
    <row r="373" spans="1:10">
      <c r="A373" s="137"/>
      <c r="B373" s="137"/>
      <c r="C373" s="137"/>
      <c r="D373" s="129" t="s">
        <v>169</v>
      </c>
      <c r="E373" s="92" t="s">
        <v>9</v>
      </c>
      <c r="F373" s="93">
        <v>0</v>
      </c>
      <c r="G373" s="93">
        <v>0</v>
      </c>
      <c r="H373" s="93">
        <v>0</v>
      </c>
      <c r="I373" s="93">
        <v>2000000</v>
      </c>
      <c r="J373" s="93">
        <v>2000000</v>
      </c>
    </row>
    <row r="374" spans="1:10">
      <c r="A374" s="137"/>
      <c r="B374" s="137"/>
      <c r="C374" s="137"/>
      <c r="D374" s="130"/>
      <c r="E374" s="90" t="s">
        <v>10</v>
      </c>
      <c r="F374" s="91">
        <v>0</v>
      </c>
      <c r="G374" s="91">
        <v>0</v>
      </c>
      <c r="H374" s="91">
        <v>0</v>
      </c>
      <c r="I374" s="91">
        <v>1983890</v>
      </c>
      <c r="J374" s="91">
        <v>1983890</v>
      </c>
    </row>
    <row r="375" spans="1:10">
      <c r="A375" s="137"/>
      <c r="B375" s="137"/>
      <c r="C375" s="137"/>
      <c r="D375" s="131"/>
      <c r="E375" s="90" t="s">
        <v>11</v>
      </c>
      <c r="F375" s="91">
        <v>0</v>
      </c>
      <c r="G375" s="91">
        <v>0</v>
      </c>
      <c r="H375" s="91">
        <v>0</v>
      </c>
      <c r="I375" s="91">
        <v>-16110</v>
      </c>
      <c r="J375" s="91">
        <v>-16110</v>
      </c>
    </row>
    <row r="376" spans="1:10">
      <c r="A376" s="138"/>
      <c r="B376" s="138"/>
      <c r="C376" s="138"/>
      <c r="D376" s="129" t="s">
        <v>170</v>
      </c>
      <c r="E376" s="90" t="s">
        <v>9</v>
      </c>
      <c r="F376" s="91">
        <v>0</v>
      </c>
      <c r="G376" s="91">
        <v>100000</v>
      </c>
      <c r="H376" s="91">
        <v>100000</v>
      </c>
      <c r="I376" s="91">
        <v>200000</v>
      </c>
      <c r="J376" s="91">
        <v>300000</v>
      </c>
    </row>
    <row r="377" spans="1:10">
      <c r="A377" s="138"/>
      <c r="B377" s="138"/>
      <c r="C377" s="138"/>
      <c r="D377" s="130"/>
      <c r="E377" s="90" t="s">
        <v>10</v>
      </c>
      <c r="F377" s="91">
        <v>0</v>
      </c>
      <c r="G377" s="91">
        <v>77400</v>
      </c>
      <c r="H377" s="91">
        <v>77400</v>
      </c>
      <c r="I377" s="91">
        <v>172560</v>
      </c>
      <c r="J377" s="91">
        <v>249960</v>
      </c>
    </row>
    <row r="378" spans="1:10">
      <c r="A378" s="138"/>
      <c r="B378" s="138"/>
      <c r="C378" s="138"/>
      <c r="D378" s="131"/>
      <c r="E378" s="90" t="s">
        <v>11</v>
      </c>
      <c r="F378" s="91">
        <v>0</v>
      </c>
      <c r="G378" s="91">
        <v>-22600</v>
      </c>
      <c r="H378" s="91">
        <v>-22600</v>
      </c>
      <c r="I378" s="91">
        <v>-27440</v>
      </c>
      <c r="J378" s="91">
        <v>-50040</v>
      </c>
    </row>
    <row r="379" spans="1:10">
      <c r="A379" s="137"/>
      <c r="B379" s="137"/>
      <c r="C379" s="137"/>
      <c r="D379" s="129" t="s">
        <v>12</v>
      </c>
      <c r="E379" s="92" t="s">
        <v>9</v>
      </c>
      <c r="F379" s="93">
        <v>0</v>
      </c>
      <c r="G379" s="93">
        <v>140000</v>
      </c>
      <c r="H379" s="93">
        <v>140000</v>
      </c>
      <c r="I379" s="93">
        <v>4220000</v>
      </c>
      <c r="J379" s="93">
        <v>4360000</v>
      </c>
    </row>
    <row r="380" spans="1:10">
      <c r="A380" s="137"/>
      <c r="B380" s="137"/>
      <c r="C380" s="137"/>
      <c r="D380" s="130"/>
      <c r="E380" s="90" t="s">
        <v>10</v>
      </c>
      <c r="F380" s="91">
        <v>0</v>
      </c>
      <c r="G380" s="91">
        <v>117400</v>
      </c>
      <c r="H380" s="91">
        <v>117400</v>
      </c>
      <c r="I380" s="91">
        <v>4106240</v>
      </c>
      <c r="J380" s="91">
        <v>4223640</v>
      </c>
    </row>
    <row r="381" spans="1:10">
      <c r="A381" s="137"/>
      <c r="B381" s="137"/>
      <c r="C381" s="142"/>
      <c r="D381" s="131"/>
      <c r="E381" s="90" t="s">
        <v>11</v>
      </c>
      <c r="F381" s="91">
        <v>0</v>
      </c>
      <c r="G381" s="91">
        <v>-22600</v>
      </c>
      <c r="H381" s="91">
        <v>-22600</v>
      </c>
      <c r="I381" s="91">
        <v>-113760</v>
      </c>
      <c r="J381" s="91">
        <v>-136360</v>
      </c>
    </row>
    <row r="382" spans="1:10">
      <c r="A382" s="138"/>
      <c r="B382" s="138"/>
      <c r="C382" s="129" t="s">
        <v>171</v>
      </c>
      <c r="D382" s="129" t="s">
        <v>172</v>
      </c>
      <c r="E382" s="90" t="s">
        <v>9</v>
      </c>
      <c r="F382" s="91">
        <v>0</v>
      </c>
      <c r="G382" s="91">
        <v>0</v>
      </c>
      <c r="H382" s="91">
        <v>0</v>
      </c>
      <c r="I382" s="91">
        <v>150000</v>
      </c>
      <c r="J382" s="91">
        <v>150000</v>
      </c>
    </row>
    <row r="383" spans="1:10">
      <c r="A383" s="138"/>
      <c r="B383" s="138"/>
      <c r="C383" s="130"/>
      <c r="D383" s="130"/>
      <c r="E383" s="90" t="s">
        <v>10</v>
      </c>
      <c r="F383" s="91">
        <v>0</v>
      </c>
      <c r="G383" s="91">
        <v>0</v>
      </c>
      <c r="H383" s="91">
        <v>0</v>
      </c>
      <c r="I383" s="91">
        <v>129190</v>
      </c>
      <c r="J383" s="91">
        <v>129190</v>
      </c>
    </row>
    <row r="384" spans="1:10">
      <c r="A384" s="138"/>
      <c r="B384" s="138"/>
      <c r="C384" s="130"/>
      <c r="D384" s="131"/>
      <c r="E384" s="90" t="s">
        <v>11</v>
      </c>
      <c r="F384" s="91">
        <v>0</v>
      </c>
      <c r="G384" s="91">
        <v>0</v>
      </c>
      <c r="H384" s="91">
        <v>0</v>
      </c>
      <c r="I384" s="91">
        <v>-20810</v>
      </c>
      <c r="J384" s="91">
        <v>-20810</v>
      </c>
    </row>
    <row r="385" spans="1:10">
      <c r="A385" s="137"/>
      <c r="B385" s="137"/>
      <c r="C385" s="137"/>
      <c r="D385" s="129" t="s">
        <v>173</v>
      </c>
      <c r="E385" s="92" t="s">
        <v>9</v>
      </c>
      <c r="F385" s="93">
        <v>0</v>
      </c>
      <c r="G385" s="93">
        <v>0</v>
      </c>
      <c r="H385" s="93">
        <v>0</v>
      </c>
      <c r="I385" s="93">
        <v>950000</v>
      </c>
      <c r="J385" s="93">
        <v>950000</v>
      </c>
    </row>
    <row r="386" spans="1:10">
      <c r="A386" s="137"/>
      <c r="B386" s="137"/>
      <c r="C386" s="137"/>
      <c r="D386" s="130"/>
      <c r="E386" s="90" t="s">
        <v>10</v>
      </c>
      <c r="F386" s="91">
        <v>0</v>
      </c>
      <c r="G386" s="91">
        <v>0</v>
      </c>
      <c r="H386" s="91">
        <v>0</v>
      </c>
      <c r="I386" s="91">
        <v>932920</v>
      </c>
      <c r="J386" s="91">
        <v>932920</v>
      </c>
    </row>
    <row r="387" spans="1:10">
      <c r="A387" s="137"/>
      <c r="B387" s="137"/>
      <c r="C387" s="137"/>
      <c r="D387" s="131"/>
      <c r="E387" s="90" t="s">
        <v>11</v>
      </c>
      <c r="F387" s="91">
        <v>0</v>
      </c>
      <c r="G387" s="91">
        <v>0</v>
      </c>
      <c r="H387" s="91">
        <v>0</v>
      </c>
      <c r="I387" s="91">
        <v>-17080</v>
      </c>
      <c r="J387" s="91">
        <v>-17080</v>
      </c>
    </row>
    <row r="388" spans="1:10">
      <c r="A388" s="138"/>
      <c r="B388" s="138"/>
      <c r="C388" s="138"/>
      <c r="D388" s="129" t="s">
        <v>12</v>
      </c>
      <c r="E388" s="90" t="s">
        <v>9</v>
      </c>
      <c r="F388" s="91">
        <v>0</v>
      </c>
      <c r="G388" s="91">
        <v>0</v>
      </c>
      <c r="H388" s="91">
        <v>0</v>
      </c>
      <c r="I388" s="91">
        <v>1100000</v>
      </c>
      <c r="J388" s="91">
        <v>1100000</v>
      </c>
    </row>
    <row r="389" spans="1:10">
      <c r="A389" s="138"/>
      <c r="B389" s="138"/>
      <c r="C389" s="138"/>
      <c r="D389" s="130"/>
      <c r="E389" s="90" t="s">
        <v>10</v>
      </c>
      <c r="F389" s="91">
        <v>0</v>
      </c>
      <c r="G389" s="91">
        <v>0</v>
      </c>
      <c r="H389" s="91">
        <v>0</v>
      </c>
      <c r="I389" s="91">
        <v>1062110</v>
      </c>
      <c r="J389" s="91">
        <v>1062110</v>
      </c>
    </row>
    <row r="390" spans="1:10">
      <c r="A390" s="138"/>
      <c r="B390" s="138"/>
      <c r="C390" s="139"/>
      <c r="D390" s="131"/>
      <c r="E390" s="90" t="s">
        <v>11</v>
      </c>
      <c r="F390" s="91">
        <v>0</v>
      </c>
      <c r="G390" s="91">
        <v>0</v>
      </c>
      <c r="H390" s="91">
        <v>0</v>
      </c>
      <c r="I390" s="91">
        <v>-37890</v>
      </c>
      <c r="J390" s="91">
        <v>-37890</v>
      </c>
    </row>
    <row r="391" spans="1:10">
      <c r="A391" s="137"/>
      <c r="B391" s="137"/>
      <c r="C391" s="140" t="s">
        <v>174</v>
      </c>
      <c r="D391" s="129" t="s">
        <v>175</v>
      </c>
      <c r="E391" s="92" t="s">
        <v>9</v>
      </c>
      <c r="F391" s="93">
        <v>0</v>
      </c>
      <c r="G391" s="93">
        <v>300000</v>
      </c>
      <c r="H391" s="93">
        <v>300000</v>
      </c>
      <c r="I391" s="93">
        <v>0</v>
      </c>
      <c r="J391" s="93">
        <v>300000</v>
      </c>
    </row>
    <row r="392" spans="1:10">
      <c r="A392" s="137"/>
      <c r="B392" s="137"/>
      <c r="C392" s="141"/>
      <c r="D392" s="130"/>
      <c r="E392" s="90" t="s">
        <v>10</v>
      </c>
      <c r="F392" s="91">
        <v>0</v>
      </c>
      <c r="G392" s="91">
        <v>165810</v>
      </c>
      <c r="H392" s="91">
        <v>165810</v>
      </c>
      <c r="I392" s="91">
        <v>0</v>
      </c>
      <c r="J392" s="91">
        <v>165810</v>
      </c>
    </row>
    <row r="393" spans="1:10">
      <c r="A393" s="137"/>
      <c r="B393" s="137"/>
      <c r="C393" s="141"/>
      <c r="D393" s="131"/>
      <c r="E393" s="90" t="s">
        <v>11</v>
      </c>
      <c r="F393" s="91">
        <v>0</v>
      </c>
      <c r="G393" s="91">
        <v>-134190</v>
      </c>
      <c r="H393" s="91">
        <v>-134190</v>
      </c>
      <c r="I393" s="91">
        <v>0</v>
      </c>
      <c r="J393" s="91">
        <v>-134190</v>
      </c>
    </row>
    <row r="394" spans="1:10">
      <c r="A394" s="138"/>
      <c r="B394" s="138"/>
      <c r="C394" s="138"/>
      <c r="D394" s="129" t="s">
        <v>176</v>
      </c>
      <c r="E394" s="90" t="s">
        <v>9</v>
      </c>
      <c r="F394" s="91">
        <v>0</v>
      </c>
      <c r="G394" s="91">
        <v>2711000</v>
      </c>
      <c r="H394" s="91">
        <v>2711000</v>
      </c>
      <c r="I394" s="91">
        <v>0</v>
      </c>
      <c r="J394" s="91">
        <v>2711000</v>
      </c>
    </row>
    <row r="395" spans="1:10">
      <c r="A395" s="138"/>
      <c r="B395" s="138"/>
      <c r="C395" s="138"/>
      <c r="D395" s="130"/>
      <c r="E395" s="90" t="s">
        <v>10</v>
      </c>
      <c r="F395" s="91">
        <v>0</v>
      </c>
      <c r="G395" s="91">
        <v>2629640</v>
      </c>
      <c r="H395" s="91">
        <v>2629640</v>
      </c>
      <c r="I395" s="91">
        <v>0</v>
      </c>
      <c r="J395" s="91">
        <v>2629640</v>
      </c>
    </row>
    <row r="396" spans="1:10">
      <c r="A396" s="138"/>
      <c r="B396" s="138"/>
      <c r="C396" s="138"/>
      <c r="D396" s="131"/>
      <c r="E396" s="90" t="s">
        <v>11</v>
      </c>
      <c r="F396" s="91">
        <v>0</v>
      </c>
      <c r="G396" s="91">
        <v>-81360</v>
      </c>
      <c r="H396" s="91">
        <v>-81360</v>
      </c>
      <c r="I396" s="91">
        <v>0</v>
      </c>
      <c r="J396" s="91">
        <v>-81360</v>
      </c>
    </row>
    <row r="397" spans="1:10">
      <c r="A397" s="137"/>
      <c r="B397" s="137"/>
      <c r="C397" s="137"/>
      <c r="D397" s="129" t="s">
        <v>177</v>
      </c>
      <c r="E397" s="92" t="s">
        <v>9</v>
      </c>
      <c r="F397" s="93">
        <v>0</v>
      </c>
      <c r="G397" s="93">
        <v>1700000</v>
      </c>
      <c r="H397" s="93">
        <v>1700000</v>
      </c>
      <c r="I397" s="93">
        <v>0</v>
      </c>
      <c r="J397" s="93">
        <v>1700000</v>
      </c>
    </row>
    <row r="398" spans="1:10">
      <c r="A398" s="137"/>
      <c r="B398" s="137"/>
      <c r="C398" s="137"/>
      <c r="D398" s="130"/>
      <c r="E398" s="90" t="s">
        <v>10</v>
      </c>
      <c r="F398" s="91">
        <v>0</v>
      </c>
      <c r="G398" s="91">
        <v>1560000</v>
      </c>
      <c r="H398" s="91">
        <v>1560000</v>
      </c>
      <c r="I398" s="91">
        <v>0</v>
      </c>
      <c r="J398" s="91">
        <v>1560000</v>
      </c>
    </row>
    <row r="399" spans="1:10">
      <c r="A399" s="137"/>
      <c r="B399" s="137"/>
      <c r="C399" s="137"/>
      <c r="D399" s="131"/>
      <c r="E399" s="90" t="s">
        <v>11</v>
      </c>
      <c r="F399" s="91">
        <v>0</v>
      </c>
      <c r="G399" s="91">
        <v>-140000</v>
      </c>
      <c r="H399" s="91">
        <v>-140000</v>
      </c>
      <c r="I399" s="91">
        <v>0</v>
      </c>
      <c r="J399" s="91">
        <v>-140000</v>
      </c>
    </row>
    <row r="400" spans="1:10">
      <c r="A400" s="138"/>
      <c r="B400" s="138"/>
      <c r="C400" s="138"/>
      <c r="D400" s="129" t="s">
        <v>178</v>
      </c>
      <c r="E400" s="90" t="s">
        <v>9</v>
      </c>
      <c r="F400" s="91">
        <v>0</v>
      </c>
      <c r="G400" s="91">
        <v>1500000</v>
      </c>
      <c r="H400" s="91">
        <v>1500000</v>
      </c>
      <c r="I400" s="91">
        <v>0</v>
      </c>
      <c r="J400" s="91">
        <v>1500000</v>
      </c>
    </row>
    <row r="401" spans="1:10">
      <c r="A401" s="138"/>
      <c r="B401" s="138"/>
      <c r="C401" s="138"/>
      <c r="D401" s="130"/>
      <c r="E401" s="90" t="s">
        <v>10</v>
      </c>
      <c r="F401" s="91">
        <v>0</v>
      </c>
      <c r="G401" s="91">
        <v>1082750</v>
      </c>
      <c r="H401" s="91">
        <v>1082750</v>
      </c>
      <c r="I401" s="91">
        <v>0</v>
      </c>
      <c r="J401" s="91">
        <v>1082750</v>
      </c>
    </row>
    <row r="402" spans="1:10">
      <c r="A402" s="138"/>
      <c r="B402" s="138"/>
      <c r="C402" s="138"/>
      <c r="D402" s="131"/>
      <c r="E402" s="90" t="s">
        <v>11</v>
      </c>
      <c r="F402" s="91">
        <v>0</v>
      </c>
      <c r="G402" s="91">
        <v>-417250</v>
      </c>
      <c r="H402" s="91">
        <v>-417250</v>
      </c>
      <c r="I402" s="91">
        <v>0</v>
      </c>
      <c r="J402" s="91">
        <v>-417250</v>
      </c>
    </row>
    <row r="403" spans="1:10">
      <c r="A403" s="137"/>
      <c r="B403" s="137"/>
      <c r="C403" s="137"/>
      <c r="D403" s="129" t="s">
        <v>12</v>
      </c>
      <c r="E403" s="92" t="s">
        <v>9</v>
      </c>
      <c r="F403" s="93">
        <v>0</v>
      </c>
      <c r="G403" s="93">
        <v>6211000</v>
      </c>
      <c r="H403" s="93">
        <v>6211000</v>
      </c>
      <c r="I403" s="93">
        <v>0</v>
      </c>
      <c r="J403" s="93">
        <v>6211000</v>
      </c>
    </row>
    <row r="404" spans="1:10">
      <c r="A404" s="137"/>
      <c r="B404" s="137"/>
      <c r="C404" s="137"/>
      <c r="D404" s="130"/>
      <c r="E404" s="90" t="s">
        <v>10</v>
      </c>
      <c r="F404" s="91">
        <v>0</v>
      </c>
      <c r="G404" s="91">
        <v>5438200</v>
      </c>
      <c r="H404" s="91">
        <v>5438200</v>
      </c>
      <c r="I404" s="91">
        <v>0</v>
      </c>
      <c r="J404" s="91">
        <v>5438200</v>
      </c>
    </row>
    <row r="405" spans="1:10">
      <c r="A405" s="137"/>
      <c r="B405" s="137"/>
      <c r="C405" s="142"/>
      <c r="D405" s="131"/>
      <c r="E405" s="90" t="s">
        <v>11</v>
      </c>
      <c r="F405" s="91">
        <v>0</v>
      </c>
      <c r="G405" s="91">
        <v>-772800</v>
      </c>
      <c r="H405" s="91">
        <v>-772800</v>
      </c>
      <c r="I405" s="91">
        <v>0</v>
      </c>
      <c r="J405" s="91">
        <v>-772800</v>
      </c>
    </row>
    <row r="406" spans="1:10">
      <c r="A406" s="138"/>
      <c r="B406" s="138"/>
      <c r="C406" s="129" t="s">
        <v>179</v>
      </c>
      <c r="D406" s="129" t="s">
        <v>180</v>
      </c>
      <c r="E406" s="90" t="s">
        <v>9</v>
      </c>
      <c r="F406" s="91">
        <v>0</v>
      </c>
      <c r="G406" s="91">
        <v>189000</v>
      </c>
      <c r="H406" s="91">
        <v>189000</v>
      </c>
      <c r="I406" s="91">
        <v>0</v>
      </c>
      <c r="J406" s="91">
        <v>189000</v>
      </c>
    </row>
    <row r="407" spans="1:10">
      <c r="A407" s="138"/>
      <c r="B407" s="138"/>
      <c r="C407" s="130"/>
      <c r="D407" s="130"/>
      <c r="E407" s="90" t="s">
        <v>10</v>
      </c>
      <c r="F407" s="91">
        <v>0</v>
      </c>
      <c r="G407" s="91">
        <v>57300</v>
      </c>
      <c r="H407" s="91">
        <v>57300</v>
      </c>
      <c r="I407" s="91">
        <v>160850</v>
      </c>
      <c r="J407" s="91">
        <v>218150</v>
      </c>
    </row>
    <row r="408" spans="1:10">
      <c r="A408" s="138"/>
      <c r="B408" s="138"/>
      <c r="C408" s="130"/>
      <c r="D408" s="131"/>
      <c r="E408" s="90" t="s">
        <v>11</v>
      </c>
      <c r="F408" s="91">
        <v>0</v>
      </c>
      <c r="G408" s="91">
        <v>-131700</v>
      </c>
      <c r="H408" s="91">
        <v>-131700</v>
      </c>
      <c r="I408" s="91">
        <v>160850</v>
      </c>
      <c r="J408" s="91">
        <v>29150</v>
      </c>
    </row>
    <row r="409" spans="1:10">
      <c r="A409" s="137"/>
      <c r="B409" s="137"/>
      <c r="C409" s="137"/>
      <c r="D409" s="129" t="s">
        <v>181</v>
      </c>
      <c r="E409" s="92" t="s">
        <v>9</v>
      </c>
      <c r="F409" s="93">
        <v>0</v>
      </c>
      <c r="G409" s="93">
        <v>1900000</v>
      </c>
      <c r="H409" s="93">
        <v>1900000</v>
      </c>
      <c r="I409" s="93">
        <v>350000</v>
      </c>
      <c r="J409" s="93">
        <v>2250000</v>
      </c>
    </row>
    <row r="410" spans="1:10">
      <c r="A410" s="137"/>
      <c r="B410" s="137"/>
      <c r="C410" s="137"/>
      <c r="D410" s="130"/>
      <c r="E410" s="90" t="s">
        <v>10</v>
      </c>
      <c r="F410" s="91">
        <v>0</v>
      </c>
      <c r="G410" s="91">
        <v>1530000</v>
      </c>
      <c r="H410" s="91">
        <v>1530000</v>
      </c>
      <c r="I410" s="91">
        <v>335260</v>
      </c>
      <c r="J410" s="91">
        <v>1865260</v>
      </c>
    </row>
    <row r="411" spans="1:10">
      <c r="A411" s="137"/>
      <c r="B411" s="137"/>
      <c r="C411" s="137"/>
      <c r="D411" s="131"/>
      <c r="E411" s="90" t="s">
        <v>11</v>
      </c>
      <c r="F411" s="91">
        <v>0</v>
      </c>
      <c r="G411" s="91">
        <v>-370000</v>
      </c>
      <c r="H411" s="91">
        <v>-370000</v>
      </c>
      <c r="I411" s="91">
        <v>-14740</v>
      </c>
      <c r="J411" s="91">
        <v>-384740</v>
      </c>
    </row>
    <row r="412" spans="1:10">
      <c r="A412" s="138"/>
      <c r="B412" s="138"/>
      <c r="C412" s="138"/>
      <c r="D412" s="129" t="s">
        <v>182</v>
      </c>
      <c r="E412" s="90" t="s">
        <v>9</v>
      </c>
      <c r="F412" s="91">
        <v>0</v>
      </c>
      <c r="G412" s="91">
        <v>150000</v>
      </c>
      <c r="H412" s="91">
        <v>150000</v>
      </c>
      <c r="I412" s="91">
        <v>0</v>
      </c>
      <c r="J412" s="91">
        <v>150000</v>
      </c>
    </row>
    <row r="413" spans="1:10">
      <c r="A413" s="138"/>
      <c r="B413" s="138"/>
      <c r="C413" s="138"/>
      <c r="D413" s="130"/>
      <c r="E413" s="90" t="s">
        <v>10</v>
      </c>
      <c r="F413" s="91">
        <v>0</v>
      </c>
      <c r="G413" s="91">
        <v>149600</v>
      </c>
      <c r="H413" s="91">
        <v>149600</v>
      </c>
      <c r="I413" s="91">
        <v>0</v>
      </c>
      <c r="J413" s="91">
        <v>149600</v>
      </c>
    </row>
    <row r="414" spans="1:10">
      <c r="A414" s="138"/>
      <c r="B414" s="138"/>
      <c r="C414" s="138"/>
      <c r="D414" s="131"/>
      <c r="E414" s="90" t="s">
        <v>11</v>
      </c>
      <c r="F414" s="91">
        <v>0</v>
      </c>
      <c r="G414" s="91">
        <v>-400</v>
      </c>
      <c r="H414" s="91">
        <v>-400</v>
      </c>
      <c r="I414" s="91">
        <v>0</v>
      </c>
      <c r="J414" s="91">
        <v>-400</v>
      </c>
    </row>
    <row r="415" spans="1:10">
      <c r="A415" s="137"/>
      <c r="B415" s="137"/>
      <c r="C415" s="137"/>
      <c r="D415" s="129" t="s">
        <v>183</v>
      </c>
      <c r="E415" s="92" t="s">
        <v>9</v>
      </c>
      <c r="F415" s="93">
        <v>0</v>
      </c>
      <c r="G415" s="93">
        <v>240000</v>
      </c>
      <c r="H415" s="93">
        <v>240000</v>
      </c>
      <c r="I415" s="93">
        <v>0</v>
      </c>
      <c r="J415" s="93">
        <v>240000</v>
      </c>
    </row>
    <row r="416" spans="1:10">
      <c r="A416" s="137"/>
      <c r="B416" s="137"/>
      <c r="C416" s="137"/>
      <c r="D416" s="130"/>
      <c r="E416" s="90" t="s">
        <v>10</v>
      </c>
      <c r="F416" s="91">
        <v>0</v>
      </c>
      <c r="G416" s="91">
        <v>235000</v>
      </c>
      <c r="H416" s="91">
        <v>235000</v>
      </c>
      <c r="I416" s="91">
        <v>0</v>
      </c>
      <c r="J416" s="91">
        <v>235000</v>
      </c>
    </row>
    <row r="417" spans="1:10">
      <c r="A417" s="137"/>
      <c r="B417" s="137"/>
      <c r="C417" s="137"/>
      <c r="D417" s="131"/>
      <c r="E417" s="90" t="s">
        <v>11</v>
      </c>
      <c r="F417" s="91">
        <v>0</v>
      </c>
      <c r="G417" s="91">
        <v>-5000</v>
      </c>
      <c r="H417" s="91">
        <v>-5000</v>
      </c>
      <c r="I417" s="91">
        <v>0</v>
      </c>
      <c r="J417" s="91">
        <v>-5000</v>
      </c>
    </row>
    <row r="418" spans="1:10">
      <c r="A418" s="138"/>
      <c r="B418" s="138"/>
      <c r="C418" s="138"/>
      <c r="D418" s="129" t="s">
        <v>184</v>
      </c>
      <c r="E418" s="90" t="s">
        <v>9</v>
      </c>
      <c r="F418" s="91">
        <v>2000000</v>
      </c>
      <c r="G418" s="91">
        <v>0</v>
      </c>
      <c r="H418" s="91">
        <v>0</v>
      </c>
      <c r="I418" s="91">
        <v>200000</v>
      </c>
      <c r="J418" s="91">
        <v>2200000</v>
      </c>
    </row>
    <row r="419" spans="1:10">
      <c r="A419" s="138"/>
      <c r="B419" s="138"/>
      <c r="C419" s="138"/>
      <c r="D419" s="130"/>
      <c r="E419" s="90" t="s">
        <v>10</v>
      </c>
      <c r="F419" s="91">
        <v>2000000</v>
      </c>
      <c r="G419" s="91">
        <v>75500</v>
      </c>
      <c r="H419" s="91">
        <v>75500</v>
      </c>
      <c r="I419" s="91">
        <v>119160</v>
      </c>
      <c r="J419" s="91">
        <v>2194660</v>
      </c>
    </row>
    <row r="420" spans="1:10">
      <c r="A420" s="138"/>
      <c r="B420" s="138"/>
      <c r="C420" s="138"/>
      <c r="D420" s="131"/>
      <c r="E420" s="90" t="s">
        <v>11</v>
      </c>
      <c r="F420" s="91">
        <v>0</v>
      </c>
      <c r="G420" s="91">
        <v>75500</v>
      </c>
      <c r="H420" s="91">
        <v>75500</v>
      </c>
      <c r="I420" s="91">
        <v>-80840</v>
      </c>
      <c r="J420" s="91">
        <v>-5340</v>
      </c>
    </row>
    <row r="421" spans="1:10">
      <c r="A421" s="137"/>
      <c r="B421" s="137"/>
      <c r="C421" s="137"/>
      <c r="D421" s="129" t="s">
        <v>185</v>
      </c>
      <c r="E421" s="92" t="s">
        <v>9</v>
      </c>
      <c r="F421" s="93">
        <v>0</v>
      </c>
      <c r="G421" s="93">
        <v>380000</v>
      </c>
      <c r="H421" s="93">
        <v>380000</v>
      </c>
      <c r="I421" s="93">
        <v>0</v>
      </c>
      <c r="J421" s="93">
        <v>380000</v>
      </c>
    </row>
    <row r="422" spans="1:10">
      <c r="A422" s="137"/>
      <c r="B422" s="137"/>
      <c r="C422" s="137"/>
      <c r="D422" s="130"/>
      <c r="E422" s="90" t="s">
        <v>10</v>
      </c>
      <c r="F422" s="91">
        <v>0</v>
      </c>
      <c r="G422" s="91">
        <v>0</v>
      </c>
      <c r="H422" s="91">
        <v>0</v>
      </c>
      <c r="I422" s="91">
        <v>522720</v>
      </c>
      <c r="J422" s="91">
        <v>522720</v>
      </c>
    </row>
    <row r="423" spans="1:10">
      <c r="A423" s="137"/>
      <c r="B423" s="137"/>
      <c r="C423" s="137"/>
      <c r="D423" s="131"/>
      <c r="E423" s="90" t="s">
        <v>11</v>
      </c>
      <c r="F423" s="91">
        <v>0</v>
      </c>
      <c r="G423" s="91">
        <v>-380000</v>
      </c>
      <c r="H423" s="91">
        <v>-380000</v>
      </c>
      <c r="I423" s="91">
        <v>522720</v>
      </c>
      <c r="J423" s="91">
        <v>142720</v>
      </c>
    </row>
    <row r="424" spans="1:10">
      <c r="A424" s="138"/>
      <c r="B424" s="138"/>
      <c r="C424" s="138"/>
      <c r="D424" s="129" t="s">
        <v>12</v>
      </c>
      <c r="E424" s="90" t="s">
        <v>9</v>
      </c>
      <c r="F424" s="91">
        <v>2000000</v>
      </c>
      <c r="G424" s="91">
        <v>2859000</v>
      </c>
      <c r="H424" s="91">
        <v>2859000</v>
      </c>
      <c r="I424" s="91">
        <v>550000</v>
      </c>
      <c r="J424" s="91">
        <v>5409000</v>
      </c>
    </row>
    <row r="425" spans="1:10">
      <c r="A425" s="138"/>
      <c r="B425" s="138"/>
      <c r="C425" s="138"/>
      <c r="D425" s="130"/>
      <c r="E425" s="90" t="s">
        <v>10</v>
      </c>
      <c r="F425" s="91">
        <v>2000000</v>
      </c>
      <c r="G425" s="91">
        <v>2047400</v>
      </c>
      <c r="H425" s="91">
        <v>2047400</v>
      </c>
      <c r="I425" s="91">
        <v>1137990</v>
      </c>
      <c r="J425" s="91">
        <v>5185390</v>
      </c>
    </row>
    <row r="426" spans="1:10">
      <c r="A426" s="138"/>
      <c r="B426" s="138"/>
      <c r="C426" s="139"/>
      <c r="D426" s="131"/>
      <c r="E426" s="90" t="s">
        <v>11</v>
      </c>
      <c r="F426" s="91">
        <v>0</v>
      </c>
      <c r="G426" s="91">
        <v>-811600</v>
      </c>
      <c r="H426" s="91">
        <v>-811600</v>
      </c>
      <c r="I426" s="91">
        <v>587990</v>
      </c>
      <c r="J426" s="91">
        <v>-223610</v>
      </c>
    </row>
    <row r="427" spans="1:10">
      <c r="A427" s="137"/>
      <c r="B427" s="137"/>
      <c r="C427" s="140" t="s">
        <v>186</v>
      </c>
      <c r="D427" s="129" t="s">
        <v>187</v>
      </c>
      <c r="E427" s="92" t="s">
        <v>9</v>
      </c>
      <c r="F427" s="93">
        <v>0</v>
      </c>
      <c r="G427" s="93">
        <v>0</v>
      </c>
      <c r="H427" s="93">
        <v>0</v>
      </c>
      <c r="I427" s="93">
        <v>1260000</v>
      </c>
      <c r="J427" s="93">
        <v>1260000</v>
      </c>
    </row>
    <row r="428" spans="1:10">
      <c r="A428" s="137"/>
      <c r="B428" s="137"/>
      <c r="C428" s="141"/>
      <c r="D428" s="130"/>
      <c r="E428" s="90" t="s">
        <v>10</v>
      </c>
      <c r="F428" s="91">
        <v>0</v>
      </c>
      <c r="G428" s="91">
        <v>0</v>
      </c>
      <c r="H428" s="91">
        <v>0</v>
      </c>
      <c r="I428" s="91">
        <v>1200000</v>
      </c>
      <c r="J428" s="91">
        <v>1200000</v>
      </c>
    </row>
    <row r="429" spans="1:10">
      <c r="A429" s="137"/>
      <c r="B429" s="137"/>
      <c r="C429" s="141"/>
      <c r="D429" s="131"/>
      <c r="E429" s="90" t="s">
        <v>11</v>
      </c>
      <c r="F429" s="91">
        <v>0</v>
      </c>
      <c r="G429" s="91">
        <v>0</v>
      </c>
      <c r="H429" s="91">
        <v>0</v>
      </c>
      <c r="I429" s="91">
        <v>-60000</v>
      </c>
      <c r="J429" s="91">
        <v>-60000</v>
      </c>
    </row>
    <row r="430" spans="1:10">
      <c r="A430" s="138"/>
      <c r="B430" s="138"/>
      <c r="C430" s="138"/>
      <c r="D430" s="129" t="s">
        <v>188</v>
      </c>
      <c r="E430" s="90" t="s">
        <v>9</v>
      </c>
      <c r="F430" s="91">
        <v>0</v>
      </c>
      <c r="G430" s="91">
        <v>252000</v>
      </c>
      <c r="H430" s="91">
        <v>252000</v>
      </c>
      <c r="I430" s="91">
        <v>0</v>
      </c>
      <c r="J430" s="91">
        <v>252000</v>
      </c>
    </row>
    <row r="431" spans="1:10">
      <c r="A431" s="138"/>
      <c r="B431" s="138"/>
      <c r="C431" s="138"/>
      <c r="D431" s="130"/>
      <c r="E431" s="90" t="s">
        <v>10</v>
      </c>
      <c r="F431" s="91">
        <v>0</v>
      </c>
      <c r="G431" s="91">
        <v>148000</v>
      </c>
      <c r="H431" s="91">
        <v>148000</v>
      </c>
      <c r="I431" s="91">
        <v>60000</v>
      </c>
      <c r="J431" s="91">
        <v>208000</v>
      </c>
    </row>
    <row r="432" spans="1:10">
      <c r="A432" s="138"/>
      <c r="B432" s="138"/>
      <c r="C432" s="138"/>
      <c r="D432" s="131"/>
      <c r="E432" s="90" t="s">
        <v>11</v>
      </c>
      <c r="F432" s="91">
        <v>0</v>
      </c>
      <c r="G432" s="91">
        <v>-104000</v>
      </c>
      <c r="H432" s="91">
        <v>-104000</v>
      </c>
      <c r="I432" s="91">
        <v>60000</v>
      </c>
      <c r="J432" s="91">
        <v>-44000</v>
      </c>
    </row>
    <row r="433" spans="1:10">
      <c r="A433" s="137"/>
      <c r="B433" s="137"/>
      <c r="C433" s="137"/>
      <c r="D433" s="129" t="s">
        <v>12</v>
      </c>
      <c r="E433" s="92" t="s">
        <v>9</v>
      </c>
      <c r="F433" s="93">
        <v>0</v>
      </c>
      <c r="G433" s="93">
        <v>252000</v>
      </c>
      <c r="H433" s="93">
        <v>252000</v>
      </c>
      <c r="I433" s="93">
        <v>1260000</v>
      </c>
      <c r="J433" s="93">
        <v>1512000</v>
      </c>
    </row>
    <row r="434" spans="1:10">
      <c r="A434" s="137"/>
      <c r="B434" s="137"/>
      <c r="C434" s="137"/>
      <c r="D434" s="130"/>
      <c r="E434" s="90" t="s">
        <v>10</v>
      </c>
      <c r="F434" s="91">
        <v>0</v>
      </c>
      <c r="G434" s="91">
        <v>148000</v>
      </c>
      <c r="H434" s="91">
        <v>148000</v>
      </c>
      <c r="I434" s="91">
        <v>1260000</v>
      </c>
      <c r="J434" s="91">
        <v>1408000</v>
      </c>
    </row>
    <row r="435" spans="1:10">
      <c r="A435" s="137"/>
      <c r="B435" s="137"/>
      <c r="C435" s="142"/>
      <c r="D435" s="131"/>
      <c r="E435" s="90" t="s">
        <v>11</v>
      </c>
      <c r="F435" s="91">
        <v>0</v>
      </c>
      <c r="G435" s="91">
        <v>-104000</v>
      </c>
      <c r="H435" s="91">
        <v>-104000</v>
      </c>
      <c r="I435" s="91">
        <v>0</v>
      </c>
      <c r="J435" s="91">
        <v>-104000</v>
      </c>
    </row>
    <row r="436" spans="1:10">
      <c r="A436" s="138"/>
      <c r="B436" s="138"/>
      <c r="C436" s="129" t="s">
        <v>134</v>
      </c>
      <c r="D436" s="129" t="s">
        <v>134</v>
      </c>
      <c r="E436" s="90" t="s">
        <v>9</v>
      </c>
      <c r="F436" s="91">
        <v>0</v>
      </c>
      <c r="G436" s="91">
        <v>350000</v>
      </c>
      <c r="H436" s="91">
        <v>350000</v>
      </c>
      <c r="I436" s="91">
        <v>500000</v>
      </c>
      <c r="J436" s="91">
        <v>850000</v>
      </c>
    </row>
    <row r="437" spans="1:10">
      <c r="A437" s="138"/>
      <c r="B437" s="138"/>
      <c r="C437" s="130"/>
      <c r="D437" s="130"/>
      <c r="E437" s="90" t="s">
        <v>10</v>
      </c>
      <c r="F437" s="91">
        <v>0</v>
      </c>
      <c r="G437" s="91">
        <v>325260</v>
      </c>
      <c r="H437" s="91">
        <v>325260</v>
      </c>
      <c r="I437" s="91">
        <v>401520</v>
      </c>
      <c r="J437" s="91">
        <v>726780</v>
      </c>
    </row>
    <row r="438" spans="1:10">
      <c r="A438" s="138"/>
      <c r="B438" s="138"/>
      <c r="C438" s="130"/>
      <c r="D438" s="131"/>
      <c r="E438" s="90" t="s">
        <v>11</v>
      </c>
      <c r="F438" s="91">
        <v>0</v>
      </c>
      <c r="G438" s="91">
        <v>-24740</v>
      </c>
      <c r="H438" s="91">
        <v>-24740</v>
      </c>
      <c r="I438" s="91">
        <v>-98480</v>
      </c>
      <c r="J438" s="91">
        <v>-123220</v>
      </c>
    </row>
    <row r="439" spans="1:10">
      <c r="A439" s="137"/>
      <c r="B439" s="137"/>
      <c r="C439" s="137"/>
      <c r="D439" s="129" t="s">
        <v>12</v>
      </c>
      <c r="E439" s="92" t="s">
        <v>9</v>
      </c>
      <c r="F439" s="93">
        <v>0</v>
      </c>
      <c r="G439" s="93">
        <v>350000</v>
      </c>
      <c r="H439" s="93">
        <v>350000</v>
      </c>
      <c r="I439" s="93">
        <v>500000</v>
      </c>
      <c r="J439" s="93">
        <v>850000</v>
      </c>
    </row>
    <row r="440" spans="1:10">
      <c r="A440" s="137"/>
      <c r="B440" s="137"/>
      <c r="C440" s="137"/>
      <c r="D440" s="130"/>
      <c r="E440" s="90" t="s">
        <v>10</v>
      </c>
      <c r="F440" s="91">
        <v>0</v>
      </c>
      <c r="G440" s="91">
        <v>325260</v>
      </c>
      <c r="H440" s="91">
        <v>325260</v>
      </c>
      <c r="I440" s="91">
        <v>401520</v>
      </c>
      <c r="J440" s="91">
        <v>726780</v>
      </c>
    </row>
    <row r="441" spans="1:10">
      <c r="A441" s="137"/>
      <c r="B441" s="137"/>
      <c r="C441" s="142"/>
      <c r="D441" s="131"/>
      <c r="E441" s="90" t="s">
        <v>11</v>
      </c>
      <c r="F441" s="91">
        <v>0</v>
      </c>
      <c r="G441" s="91">
        <v>-24740</v>
      </c>
      <c r="H441" s="91">
        <v>-24740</v>
      </c>
      <c r="I441" s="91">
        <v>-98480</v>
      </c>
      <c r="J441" s="91">
        <v>-123220</v>
      </c>
    </row>
    <row r="442" spans="1:10">
      <c r="A442" s="138"/>
      <c r="B442" s="138"/>
      <c r="C442" s="129" t="s">
        <v>12</v>
      </c>
      <c r="D442" s="129" t="s">
        <v>12</v>
      </c>
      <c r="E442" s="90" t="s">
        <v>9</v>
      </c>
      <c r="F442" s="91">
        <v>9990000</v>
      </c>
      <c r="G442" s="91">
        <v>56293000</v>
      </c>
      <c r="H442" s="91">
        <v>56293000</v>
      </c>
      <c r="I442" s="91">
        <v>37057000</v>
      </c>
      <c r="J442" s="91">
        <v>103340000</v>
      </c>
    </row>
    <row r="443" spans="1:10">
      <c r="A443" s="138"/>
      <c r="B443" s="138"/>
      <c r="C443" s="130"/>
      <c r="D443" s="130"/>
      <c r="E443" s="90" t="s">
        <v>10</v>
      </c>
      <c r="F443" s="91">
        <v>9689130</v>
      </c>
      <c r="G443" s="91">
        <v>52992130</v>
      </c>
      <c r="H443" s="91">
        <v>52992130</v>
      </c>
      <c r="I443" s="91">
        <v>34637140</v>
      </c>
      <c r="J443" s="91">
        <v>97318400</v>
      </c>
    </row>
    <row r="444" spans="1:10">
      <c r="A444" s="138"/>
      <c r="B444" s="139"/>
      <c r="C444" s="131"/>
      <c r="D444" s="131"/>
      <c r="E444" s="90" t="s">
        <v>11</v>
      </c>
      <c r="F444" s="91">
        <v>-300870</v>
      </c>
      <c r="G444" s="91">
        <v>-3300870</v>
      </c>
      <c r="H444" s="91">
        <v>-3300870</v>
      </c>
      <c r="I444" s="91">
        <v>-2419860</v>
      </c>
      <c r="J444" s="91">
        <v>-6021600</v>
      </c>
    </row>
    <row r="445" spans="1:10">
      <c r="A445" s="137"/>
      <c r="B445" s="140" t="s">
        <v>12</v>
      </c>
      <c r="C445" s="140" t="s">
        <v>12</v>
      </c>
      <c r="D445" s="129" t="s">
        <v>12</v>
      </c>
      <c r="E445" s="92" t="s">
        <v>9</v>
      </c>
      <c r="F445" s="93">
        <v>115164000</v>
      </c>
      <c r="G445" s="93">
        <v>117457000</v>
      </c>
      <c r="H445" s="93">
        <v>117457000</v>
      </c>
      <c r="I445" s="93">
        <v>45622000</v>
      </c>
      <c r="J445" s="93">
        <v>278243000</v>
      </c>
    </row>
    <row r="446" spans="1:10">
      <c r="A446" s="137"/>
      <c r="B446" s="141"/>
      <c r="C446" s="141"/>
      <c r="D446" s="130"/>
      <c r="E446" s="90" t="s">
        <v>10</v>
      </c>
      <c r="F446" s="91">
        <v>112838540</v>
      </c>
      <c r="G446" s="91">
        <v>110710010</v>
      </c>
      <c r="H446" s="91">
        <v>110710010</v>
      </c>
      <c r="I446" s="91">
        <v>41091100</v>
      </c>
      <c r="J446" s="91">
        <v>264639650</v>
      </c>
    </row>
    <row r="447" spans="1:10">
      <c r="A447" s="142"/>
      <c r="B447" s="143"/>
      <c r="C447" s="143"/>
      <c r="D447" s="131"/>
      <c r="E447" s="90" t="s">
        <v>11</v>
      </c>
      <c r="F447" s="91">
        <v>-2325460</v>
      </c>
      <c r="G447" s="91">
        <v>-6746990</v>
      </c>
      <c r="H447" s="91">
        <v>-6746990</v>
      </c>
      <c r="I447" s="91">
        <v>-4530900</v>
      </c>
      <c r="J447" s="91">
        <v>-13603350</v>
      </c>
    </row>
    <row r="448" spans="1:10">
      <c r="A448" s="129" t="s">
        <v>189</v>
      </c>
      <c r="B448" s="129" t="s">
        <v>189</v>
      </c>
      <c r="C448" s="129" t="s">
        <v>189</v>
      </c>
      <c r="D448" s="129" t="s">
        <v>189</v>
      </c>
      <c r="E448" s="90" t="s">
        <v>9</v>
      </c>
      <c r="F448" s="91">
        <v>0</v>
      </c>
      <c r="G448" s="91">
        <v>0</v>
      </c>
      <c r="H448" s="91">
        <v>0</v>
      </c>
      <c r="I448" s="91">
        <v>1000000</v>
      </c>
      <c r="J448" s="91">
        <v>1000000</v>
      </c>
    </row>
    <row r="449" spans="1:10">
      <c r="A449" s="130"/>
      <c r="B449" s="130"/>
      <c r="C449" s="130"/>
      <c r="D449" s="130"/>
      <c r="E449" s="90" t="s">
        <v>10</v>
      </c>
      <c r="F449" s="91">
        <v>0</v>
      </c>
      <c r="G449" s="91">
        <v>0</v>
      </c>
      <c r="H449" s="91">
        <v>0</v>
      </c>
      <c r="I449" s="91">
        <v>0</v>
      </c>
      <c r="J449" s="91">
        <v>0</v>
      </c>
    </row>
    <row r="450" spans="1:10">
      <c r="A450" s="130"/>
      <c r="B450" s="130"/>
      <c r="C450" s="130"/>
      <c r="D450" s="131"/>
      <c r="E450" s="90" t="s">
        <v>11</v>
      </c>
      <c r="F450" s="91">
        <v>0</v>
      </c>
      <c r="G450" s="91">
        <v>0</v>
      </c>
      <c r="H450" s="91">
        <v>0</v>
      </c>
      <c r="I450" s="91">
        <v>-1000000</v>
      </c>
      <c r="J450" s="91">
        <v>-1000000</v>
      </c>
    </row>
    <row r="451" spans="1:10">
      <c r="A451" s="137"/>
      <c r="B451" s="137"/>
      <c r="C451" s="137"/>
      <c r="D451" s="129" t="s">
        <v>12</v>
      </c>
      <c r="E451" s="92" t="s">
        <v>9</v>
      </c>
      <c r="F451" s="93">
        <v>0</v>
      </c>
      <c r="G451" s="93">
        <v>0</v>
      </c>
      <c r="H451" s="93">
        <v>0</v>
      </c>
      <c r="I451" s="93">
        <v>1000000</v>
      </c>
      <c r="J451" s="93">
        <v>1000000</v>
      </c>
    </row>
    <row r="452" spans="1:10">
      <c r="A452" s="137"/>
      <c r="B452" s="137"/>
      <c r="C452" s="137"/>
      <c r="D452" s="130"/>
      <c r="E452" s="90" t="s">
        <v>10</v>
      </c>
      <c r="F452" s="91">
        <v>0</v>
      </c>
      <c r="G452" s="91">
        <v>0</v>
      </c>
      <c r="H452" s="91">
        <v>0</v>
      </c>
      <c r="I452" s="91">
        <v>0</v>
      </c>
      <c r="J452" s="91">
        <v>0</v>
      </c>
    </row>
    <row r="453" spans="1:10">
      <c r="A453" s="137"/>
      <c r="B453" s="137"/>
      <c r="C453" s="142"/>
      <c r="D453" s="131"/>
      <c r="E453" s="90" t="s">
        <v>11</v>
      </c>
      <c r="F453" s="91">
        <v>0</v>
      </c>
      <c r="G453" s="91">
        <v>0</v>
      </c>
      <c r="H453" s="91">
        <v>0</v>
      </c>
      <c r="I453" s="91">
        <v>-1000000</v>
      </c>
      <c r="J453" s="91">
        <v>-1000000</v>
      </c>
    </row>
    <row r="454" spans="1:10">
      <c r="A454" s="138"/>
      <c r="B454" s="138"/>
      <c r="C454" s="129" t="s">
        <v>12</v>
      </c>
      <c r="D454" s="129" t="s">
        <v>12</v>
      </c>
      <c r="E454" s="90" t="s">
        <v>9</v>
      </c>
      <c r="F454" s="91">
        <v>0</v>
      </c>
      <c r="G454" s="91">
        <v>0</v>
      </c>
      <c r="H454" s="91">
        <v>0</v>
      </c>
      <c r="I454" s="91">
        <v>1000000</v>
      </c>
      <c r="J454" s="91">
        <v>1000000</v>
      </c>
    </row>
    <row r="455" spans="1:10">
      <c r="A455" s="138"/>
      <c r="B455" s="138"/>
      <c r="C455" s="130"/>
      <c r="D455" s="130"/>
      <c r="E455" s="90" t="s">
        <v>10</v>
      </c>
      <c r="F455" s="91">
        <v>0</v>
      </c>
      <c r="G455" s="91">
        <v>0</v>
      </c>
      <c r="H455" s="91">
        <v>0</v>
      </c>
      <c r="I455" s="91">
        <v>0</v>
      </c>
      <c r="J455" s="91">
        <v>0</v>
      </c>
    </row>
    <row r="456" spans="1:10">
      <c r="A456" s="138"/>
      <c r="B456" s="139"/>
      <c r="C456" s="131"/>
      <c r="D456" s="131"/>
      <c r="E456" s="90" t="s">
        <v>11</v>
      </c>
      <c r="F456" s="91">
        <v>0</v>
      </c>
      <c r="G456" s="91">
        <v>0</v>
      </c>
      <c r="H456" s="91">
        <v>0</v>
      </c>
      <c r="I456" s="91">
        <v>-1000000</v>
      </c>
      <c r="J456" s="91">
        <v>-1000000</v>
      </c>
    </row>
    <row r="457" spans="1:10">
      <c r="A457" s="137"/>
      <c r="B457" s="140" t="s">
        <v>12</v>
      </c>
      <c r="C457" s="140" t="s">
        <v>12</v>
      </c>
      <c r="D457" s="129" t="s">
        <v>12</v>
      </c>
      <c r="E457" s="92" t="s">
        <v>9</v>
      </c>
      <c r="F457" s="93">
        <v>0</v>
      </c>
      <c r="G457" s="93">
        <v>0</v>
      </c>
      <c r="H457" s="93">
        <v>0</v>
      </c>
      <c r="I457" s="93">
        <v>1000000</v>
      </c>
      <c r="J457" s="93">
        <v>1000000</v>
      </c>
    </row>
    <row r="458" spans="1:10">
      <c r="A458" s="137"/>
      <c r="B458" s="141"/>
      <c r="C458" s="141"/>
      <c r="D458" s="130"/>
      <c r="E458" s="90" t="s">
        <v>10</v>
      </c>
      <c r="F458" s="91">
        <v>0</v>
      </c>
      <c r="G458" s="91">
        <v>0</v>
      </c>
      <c r="H458" s="91">
        <v>0</v>
      </c>
      <c r="I458" s="91">
        <v>0</v>
      </c>
      <c r="J458" s="91">
        <v>0</v>
      </c>
    </row>
    <row r="459" spans="1:10">
      <c r="A459" s="142"/>
      <c r="B459" s="143"/>
      <c r="C459" s="143"/>
      <c r="D459" s="131"/>
      <c r="E459" s="90" t="s">
        <v>11</v>
      </c>
      <c r="F459" s="91">
        <v>0</v>
      </c>
      <c r="G459" s="91">
        <v>0</v>
      </c>
      <c r="H459" s="91">
        <v>0</v>
      </c>
      <c r="I459" s="91">
        <v>-1000000</v>
      </c>
      <c r="J459" s="91">
        <v>-1000000</v>
      </c>
    </row>
    <row r="460" spans="1:10">
      <c r="A460" s="129" t="s">
        <v>190</v>
      </c>
      <c r="B460" s="129" t="s">
        <v>190</v>
      </c>
      <c r="C460" s="129" t="s">
        <v>190</v>
      </c>
      <c r="D460" s="129" t="s">
        <v>190</v>
      </c>
      <c r="E460" s="90" t="s">
        <v>9</v>
      </c>
      <c r="F460" s="91">
        <v>140000</v>
      </c>
      <c r="G460" s="91">
        <v>40000</v>
      </c>
      <c r="H460" s="91">
        <v>40000</v>
      </c>
      <c r="I460" s="91">
        <v>20000</v>
      </c>
      <c r="J460" s="91">
        <v>200000</v>
      </c>
    </row>
    <row r="461" spans="1:10">
      <c r="A461" s="130"/>
      <c r="B461" s="130"/>
      <c r="C461" s="130"/>
      <c r="D461" s="130"/>
      <c r="E461" s="90" t="s">
        <v>10</v>
      </c>
      <c r="F461" s="91">
        <v>0</v>
      </c>
      <c r="G461" s="91">
        <v>0</v>
      </c>
      <c r="H461" s="91">
        <v>0</v>
      </c>
      <c r="I461" s="91">
        <v>0</v>
      </c>
      <c r="J461" s="91">
        <v>0</v>
      </c>
    </row>
    <row r="462" spans="1:10">
      <c r="A462" s="130"/>
      <c r="B462" s="130"/>
      <c r="C462" s="130"/>
      <c r="D462" s="131"/>
      <c r="E462" s="90" t="s">
        <v>11</v>
      </c>
      <c r="F462" s="91">
        <v>-140000</v>
      </c>
      <c r="G462" s="91">
        <v>-40000</v>
      </c>
      <c r="H462" s="91">
        <v>-40000</v>
      </c>
      <c r="I462" s="91">
        <v>-20000</v>
      </c>
      <c r="J462" s="91">
        <v>-200000</v>
      </c>
    </row>
    <row r="463" spans="1:10">
      <c r="A463" s="137"/>
      <c r="B463" s="137"/>
      <c r="C463" s="137"/>
      <c r="D463" s="129" t="s">
        <v>12</v>
      </c>
      <c r="E463" s="92" t="s">
        <v>9</v>
      </c>
      <c r="F463" s="93">
        <v>140000</v>
      </c>
      <c r="G463" s="93">
        <v>40000</v>
      </c>
      <c r="H463" s="93">
        <v>40000</v>
      </c>
      <c r="I463" s="93">
        <v>20000</v>
      </c>
      <c r="J463" s="93">
        <v>200000</v>
      </c>
    </row>
    <row r="464" spans="1:10">
      <c r="A464" s="137"/>
      <c r="B464" s="137"/>
      <c r="C464" s="137"/>
      <c r="D464" s="130"/>
      <c r="E464" s="90" t="s">
        <v>10</v>
      </c>
      <c r="F464" s="91">
        <v>0</v>
      </c>
      <c r="G464" s="91">
        <v>0</v>
      </c>
      <c r="H464" s="91">
        <v>0</v>
      </c>
      <c r="I464" s="91">
        <v>0</v>
      </c>
      <c r="J464" s="91">
        <v>0</v>
      </c>
    </row>
    <row r="465" spans="1:10">
      <c r="A465" s="137"/>
      <c r="B465" s="137"/>
      <c r="C465" s="142"/>
      <c r="D465" s="131"/>
      <c r="E465" s="90" t="s">
        <v>11</v>
      </c>
      <c r="F465" s="91">
        <v>-140000</v>
      </c>
      <c r="G465" s="91">
        <v>-40000</v>
      </c>
      <c r="H465" s="91">
        <v>-40000</v>
      </c>
      <c r="I465" s="91">
        <v>-20000</v>
      </c>
      <c r="J465" s="91">
        <v>-200000</v>
      </c>
    </row>
    <row r="466" spans="1:10">
      <c r="A466" s="138"/>
      <c r="B466" s="138"/>
      <c r="C466" s="129" t="s">
        <v>12</v>
      </c>
      <c r="D466" s="129" t="s">
        <v>12</v>
      </c>
      <c r="E466" s="90" t="s">
        <v>9</v>
      </c>
      <c r="F466" s="91">
        <v>140000</v>
      </c>
      <c r="G466" s="91">
        <v>40000</v>
      </c>
      <c r="H466" s="91">
        <v>40000</v>
      </c>
      <c r="I466" s="91">
        <v>20000</v>
      </c>
      <c r="J466" s="91">
        <v>200000</v>
      </c>
    </row>
    <row r="467" spans="1:10">
      <c r="A467" s="138"/>
      <c r="B467" s="138"/>
      <c r="C467" s="130"/>
      <c r="D467" s="130"/>
      <c r="E467" s="90" t="s">
        <v>10</v>
      </c>
      <c r="F467" s="91">
        <v>0</v>
      </c>
      <c r="G467" s="91">
        <v>0</v>
      </c>
      <c r="H467" s="91">
        <v>0</v>
      </c>
      <c r="I467" s="91">
        <v>0</v>
      </c>
      <c r="J467" s="91">
        <v>0</v>
      </c>
    </row>
    <row r="468" spans="1:10">
      <c r="A468" s="138"/>
      <c r="B468" s="139"/>
      <c r="C468" s="131"/>
      <c r="D468" s="131"/>
      <c r="E468" s="90" t="s">
        <v>11</v>
      </c>
      <c r="F468" s="91">
        <v>-140000</v>
      </c>
      <c r="G468" s="91">
        <v>-40000</v>
      </c>
      <c r="H468" s="91">
        <v>-40000</v>
      </c>
      <c r="I468" s="91">
        <v>-20000</v>
      </c>
      <c r="J468" s="91">
        <v>-200000</v>
      </c>
    </row>
    <row r="469" spans="1:10">
      <c r="A469" s="137"/>
      <c r="B469" s="140" t="s">
        <v>12</v>
      </c>
      <c r="C469" s="140" t="s">
        <v>12</v>
      </c>
      <c r="D469" s="129" t="s">
        <v>12</v>
      </c>
      <c r="E469" s="92" t="s">
        <v>9</v>
      </c>
      <c r="F469" s="93">
        <v>140000</v>
      </c>
      <c r="G469" s="93">
        <v>40000</v>
      </c>
      <c r="H469" s="93">
        <v>40000</v>
      </c>
      <c r="I469" s="93">
        <v>20000</v>
      </c>
      <c r="J469" s="93">
        <v>200000</v>
      </c>
    </row>
    <row r="470" spans="1:10">
      <c r="A470" s="137"/>
      <c r="B470" s="141"/>
      <c r="C470" s="141"/>
      <c r="D470" s="130"/>
      <c r="E470" s="90" t="s">
        <v>10</v>
      </c>
      <c r="F470" s="91">
        <v>0</v>
      </c>
      <c r="G470" s="91">
        <v>0</v>
      </c>
      <c r="H470" s="91">
        <v>0</v>
      </c>
      <c r="I470" s="91">
        <v>0</v>
      </c>
      <c r="J470" s="91">
        <v>0</v>
      </c>
    </row>
    <row r="471" spans="1:10">
      <c r="A471" s="142"/>
      <c r="B471" s="143"/>
      <c r="C471" s="143"/>
      <c r="D471" s="131"/>
      <c r="E471" s="90" t="s">
        <v>11</v>
      </c>
      <c r="F471" s="91">
        <v>-140000</v>
      </c>
      <c r="G471" s="91">
        <v>-40000</v>
      </c>
      <c r="H471" s="91">
        <v>-40000</v>
      </c>
      <c r="I471" s="91">
        <v>-20000</v>
      </c>
      <c r="J471" s="91">
        <v>-200000</v>
      </c>
    </row>
    <row r="472" spans="1:10">
      <c r="A472" s="129" t="s">
        <v>3</v>
      </c>
      <c r="B472" s="129" t="s">
        <v>31</v>
      </c>
      <c r="C472" s="129" t="s">
        <v>32</v>
      </c>
      <c r="D472" s="129" t="s">
        <v>32</v>
      </c>
      <c r="E472" s="90" t="s">
        <v>9</v>
      </c>
      <c r="F472" s="91">
        <v>0</v>
      </c>
      <c r="G472" s="91">
        <v>0</v>
      </c>
      <c r="H472" s="91">
        <v>0</v>
      </c>
      <c r="I472" s="91">
        <v>0</v>
      </c>
      <c r="J472" s="91">
        <v>0</v>
      </c>
    </row>
    <row r="473" spans="1:10">
      <c r="A473" s="130"/>
      <c r="B473" s="130"/>
      <c r="C473" s="130"/>
      <c r="D473" s="130"/>
      <c r="E473" s="90" t="s">
        <v>10</v>
      </c>
      <c r="F473" s="91">
        <v>0</v>
      </c>
      <c r="G473" s="91">
        <v>0</v>
      </c>
      <c r="H473" s="91">
        <v>0</v>
      </c>
      <c r="I473" s="91">
        <v>920000</v>
      </c>
      <c r="J473" s="91">
        <v>920000</v>
      </c>
    </row>
    <row r="474" spans="1:10">
      <c r="A474" s="130"/>
      <c r="B474" s="130"/>
      <c r="C474" s="130"/>
      <c r="D474" s="131"/>
      <c r="E474" s="90" t="s">
        <v>11</v>
      </c>
      <c r="F474" s="91">
        <v>0</v>
      </c>
      <c r="G474" s="91">
        <v>0</v>
      </c>
      <c r="H474" s="91">
        <v>0</v>
      </c>
      <c r="I474" s="91">
        <v>920000</v>
      </c>
      <c r="J474" s="91">
        <v>920000</v>
      </c>
    </row>
    <row r="475" spans="1:10">
      <c r="A475" s="137"/>
      <c r="B475" s="137"/>
      <c r="C475" s="137"/>
      <c r="D475" s="129" t="s">
        <v>12</v>
      </c>
      <c r="E475" s="92" t="s">
        <v>9</v>
      </c>
      <c r="F475" s="93">
        <v>0</v>
      </c>
      <c r="G475" s="93">
        <v>0</v>
      </c>
      <c r="H475" s="93">
        <v>0</v>
      </c>
      <c r="I475" s="93">
        <v>0</v>
      </c>
      <c r="J475" s="93">
        <v>0</v>
      </c>
    </row>
    <row r="476" spans="1:10">
      <c r="A476" s="137"/>
      <c r="B476" s="137"/>
      <c r="C476" s="137"/>
      <c r="D476" s="130"/>
      <c r="E476" s="90" t="s">
        <v>10</v>
      </c>
      <c r="F476" s="91">
        <v>0</v>
      </c>
      <c r="G476" s="91">
        <v>0</v>
      </c>
      <c r="H476" s="91">
        <v>0</v>
      </c>
      <c r="I476" s="91">
        <v>920000</v>
      </c>
      <c r="J476" s="91">
        <v>920000</v>
      </c>
    </row>
    <row r="477" spans="1:10">
      <c r="A477" s="137"/>
      <c r="B477" s="137"/>
      <c r="C477" s="142"/>
      <c r="D477" s="131"/>
      <c r="E477" s="90" t="s">
        <v>11</v>
      </c>
      <c r="F477" s="91">
        <v>0</v>
      </c>
      <c r="G477" s="91">
        <v>0</v>
      </c>
      <c r="H477" s="91">
        <v>0</v>
      </c>
      <c r="I477" s="91">
        <v>920000</v>
      </c>
      <c r="J477" s="91">
        <v>920000</v>
      </c>
    </row>
    <row r="478" spans="1:10">
      <c r="A478" s="138"/>
      <c r="B478" s="138"/>
      <c r="C478" s="129" t="s">
        <v>12</v>
      </c>
      <c r="D478" s="129" t="s">
        <v>12</v>
      </c>
      <c r="E478" s="90" t="s">
        <v>9</v>
      </c>
      <c r="F478" s="91">
        <v>0</v>
      </c>
      <c r="G478" s="91">
        <v>0</v>
      </c>
      <c r="H478" s="91">
        <v>0</v>
      </c>
      <c r="I478" s="91">
        <v>0</v>
      </c>
      <c r="J478" s="91">
        <v>0</v>
      </c>
    </row>
    <row r="479" spans="1:10">
      <c r="A479" s="138"/>
      <c r="B479" s="138"/>
      <c r="C479" s="130"/>
      <c r="D479" s="130"/>
      <c r="E479" s="90" t="s">
        <v>10</v>
      </c>
      <c r="F479" s="91">
        <v>0</v>
      </c>
      <c r="G479" s="91">
        <v>0</v>
      </c>
      <c r="H479" s="91">
        <v>0</v>
      </c>
      <c r="I479" s="91">
        <v>920000</v>
      </c>
      <c r="J479" s="91">
        <v>920000</v>
      </c>
    </row>
    <row r="480" spans="1:10">
      <c r="A480" s="138"/>
      <c r="B480" s="139"/>
      <c r="C480" s="131"/>
      <c r="D480" s="131"/>
      <c r="E480" s="90" t="s">
        <v>11</v>
      </c>
      <c r="F480" s="91">
        <v>0</v>
      </c>
      <c r="G480" s="91">
        <v>0</v>
      </c>
      <c r="H480" s="91">
        <v>0</v>
      </c>
      <c r="I480" s="91">
        <v>920000</v>
      </c>
      <c r="J480" s="91">
        <v>920000</v>
      </c>
    </row>
    <row r="481" spans="1:10">
      <c r="A481" s="137"/>
      <c r="B481" s="140" t="s">
        <v>12</v>
      </c>
      <c r="C481" s="140" t="s">
        <v>12</v>
      </c>
      <c r="D481" s="129" t="s">
        <v>12</v>
      </c>
      <c r="E481" s="92" t="s">
        <v>9</v>
      </c>
      <c r="F481" s="93">
        <v>0</v>
      </c>
      <c r="G481" s="93">
        <v>0</v>
      </c>
      <c r="H481" s="93">
        <v>0</v>
      </c>
      <c r="I481" s="93">
        <v>0</v>
      </c>
      <c r="J481" s="93">
        <v>0</v>
      </c>
    </row>
    <row r="482" spans="1:10">
      <c r="A482" s="137"/>
      <c r="B482" s="141"/>
      <c r="C482" s="141"/>
      <c r="D482" s="130"/>
      <c r="E482" s="90" t="s">
        <v>10</v>
      </c>
      <c r="F482" s="91">
        <v>0</v>
      </c>
      <c r="G482" s="91">
        <v>0</v>
      </c>
      <c r="H482" s="91">
        <v>0</v>
      </c>
      <c r="I482" s="91">
        <v>920000</v>
      </c>
      <c r="J482" s="91">
        <v>920000</v>
      </c>
    </row>
    <row r="483" spans="1:10">
      <c r="A483" s="142"/>
      <c r="B483" s="143"/>
      <c r="C483" s="143"/>
      <c r="D483" s="131"/>
      <c r="E483" s="90" t="s">
        <v>11</v>
      </c>
      <c r="F483" s="91">
        <v>0</v>
      </c>
      <c r="G483" s="91">
        <v>0</v>
      </c>
      <c r="H483" s="91">
        <v>0</v>
      </c>
      <c r="I483" s="91">
        <v>920000</v>
      </c>
      <c r="J483" s="91">
        <v>920000</v>
      </c>
    </row>
    <row r="484" spans="1:10">
      <c r="A484" s="129" t="s">
        <v>191</v>
      </c>
      <c r="B484" s="129" t="s">
        <v>191</v>
      </c>
      <c r="C484" s="129" t="s">
        <v>191</v>
      </c>
      <c r="D484" s="129" t="s">
        <v>191</v>
      </c>
      <c r="E484" s="90" t="s">
        <v>9</v>
      </c>
      <c r="F484" s="91">
        <v>10109000</v>
      </c>
      <c r="G484" s="91">
        <v>0</v>
      </c>
      <c r="H484" s="91">
        <v>0</v>
      </c>
      <c r="I484" s="91">
        <v>0</v>
      </c>
      <c r="J484" s="91">
        <v>10109000</v>
      </c>
    </row>
    <row r="485" spans="1:10">
      <c r="A485" s="130"/>
      <c r="B485" s="130"/>
      <c r="C485" s="130"/>
      <c r="D485" s="130"/>
      <c r="E485" s="90" t="s">
        <v>10</v>
      </c>
      <c r="F485" s="91">
        <v>10108857</v>
      </c>
      <c r="G485" s="91">
        <v>0</v>
      </c>
      <c r="H485" s="91">
        <v>0</v>
      </c>
      <c r="I485" s="91">
        <v>0</v>
      </c>
      <c r="J485" s="91">
        <v>10108857</v>
      </c>
    </row>
    <row r="486" spans="1:10">
      <c r="A486" s="130"/>
      <c r="B486" s="130"/>
      <c r="C486" s="130"/>
      <c r="D486" s="131"/>
      <c r="E486" s="90" t="s">
        <v>11</v>
      </c>
      <c r="F486" s="91">
        <v>-143</v>
      </c>
      <c r="G486" s="91">
        <v>0</v>
      </c>
      <c r="H486" s="91">
        <v>0</v>
      </c>
      <c r="I486" s="91">
        <v>0</v>
      </c>
      <c r="J486" s="91">
        <v>-143</v>
      </c>
    </row>
    <row r="487" spans="1:10">
      <c r="A487" s="137"/>
      <c r="B487" s="137"/>
      <c r="C487" s="137"/>
      <c r="D487" s="129" t="s">
        <v>12</v>
      </c>
      <c r="E487" s="92" t="s">
        <v>9</v>
      </c>
      <c r="F487" s="93">
        <v>10109000</v>
      </c>
      <c r="G487" s="93">
        <v>0</v>
      </c>
      <c r="H487" s="93">
        <v>0</v>
      </c>
      <c r="I487" s="93">
        <v>0</v>
      </c>
      <c r="J487" s="93">
        <v>10109000</v>
      </c>
    </row>
    <row r="488" spans="1:10">
      <c r="A488" s="137"/>
      <c r="B488" s="137"/>
      <c r="C488" s="137"/>
      <c r="D488" s="130"/>
      <c r="E488" s="90" t="s">
        <v>10</v>
      </c>
      <c r="F488" s="91">
        <v>10108857</v>
      </c>
      <c r="G488" s="91">
        <v>0</v>
      </c>
      <c r="H488" s="91">
        <v>0</v>
      </c>
      <c r="I488" s="91">
        <v>0</v>
      </c>
      <c r="J488" s="91">
        <v>10108857</v>
      </c>
    </row>
    <row r="489" spans="1:10">
      <c r="A489" s="137"/>
      <c r="B489" s="137"/>
      <c r="C489" s="142"/>
      <c r="D489" s="131"/>
      <c r="E489" s="90" t="s">
        <v>11</v>
      </c>
      <c r="F489" s="91">
        <v>-143</v>
      </c>
      <c r="G489" s="91">
        <v>0</v>
      </c>
      <c r="H489" s="91">
        <v>0</v>
      </c>
      <c r="I489" s="91">
        <v>0</v>
      </c>
      <c r="J489" s="91">
        <v>-143</v>
      </c>
    </row>
    <row r="490" spans="1:10">
      <c r="A490" s="138"/>
      <c r="B490" s="138"/>
      <c r="C490" s="129" t="s">
        <v>12</v>
      </c>
      <c r="D490" s="129" t="s">
        <v>12</v>
      </c>
      <c r="E490" s="90" t="s">
        <v>9</v>
      </c>
      <c r="F490" s="91">
        <v>10109000</v>
      </c>
      <c r="G490" s="91">
        <v>0</v>
      </c>
      <c r="H490" s="91">
        <v>0</v>
      </c>
      <c r="I490" s="91">
        <v>0</v>
      </c>
      <c r="J490" s="91">
        <v>10109000</v>
      </c>
    </row>
    <row r="491" spans="1:10">
      <c r="A491" s="138"/>
      <c r="B491" s="138"/>
      <c r="C491" s="130"/>
      <c r="D491" s="130"/>
      <c r="E491" s="90" t="s">
        <v>10</v>
      </c>
      <c r="F491" s="91">
        <v>10108857</v>
      </c>
      <c r="G491" s="91">
        <v>0</v>
      </c>
      <c r="H491" s="91">
        <v>0</v>
      </c>
      <c r="I491" s="91">
        <v>0</v>
      </c>
      <c r="J491" s="91">
        <v>10108857</v>
      </c>
    </row>
    <row r="492" spans="1:10">
      <c r="A492" s="138"/>
      <c r="B492" s="139"/>
      <c r="C492" s="131"/>
      <c r="D492" s="131"/>
      <c r="E492" s="90" t="s">
        <v>11</v>
      </c>
      <c r="F492" s="91">
        <v>-143</v>
      </c>
      <c r="G492" s="91">
        <v>0</v>
      </c>
      <c r="H492" s="91">
        <v>0</v>
      </c>
      <c r="I492" s="91">
        <v>0</v>
      </c>
      <c r="J492" s="91">
        <v>-143</v>
      </c>
    </row>
    <row r="493" spans="1:10">
      <c r="A493" s="137"/>
      <c r="B493" s="140" t="s">
        <v>12</v>
      </c>
      <c r="C493" s="140" t="s">
        <v>12</v>
      </c>
      <c r="D493" s="129" t="s">
        <v>12</v>
      </c>
      <c r="E493" s="92" t="s">
        <v>9</v>
      </c>
      <c r="F493" s="93">
        <v>10109000</v>
      </c>
      <c r="G493" s="93">
        <v>0</v>
      </c>
      <c r="H493" s="93">
        <v>0</v>
      </c>
      <c r="I493" s="93">
        <v>0</v>
      </c>
      <c r="J493" s="93">
        <v>10109000</v>
      </c>
    </row>
    <row r="494" spans="1:10">
      <c r="A494" s="137"/>
      <c r="B494" s="141"/>
      <c r="C494" s="141"/>
      <c r="D494" s="130"/>
      <c r="E494" s="90" t="s">
        <v>10</v>
      </c>
      <c r="F494" s="91">
        <v>10108857</v>
      </c>
      <c r="G494" s="91">
        <v>0</v>
      </c>
      <c r="H494" s="91">
        <v>0</v>
      </c>
      <c r="I494" s="91">
        <v>0</v>
      </c>
      <c r="J494" s="91">
        <v>10108857</v>
      </c>
    </row>
    <row r="495" spans="1:10">
      <c r="A495" s="142"/>
      <c r="B495" s="143"/>
      <c r="C495" s="143"/>
      <c r="D495" s="131"/>
      <c r="E495" s="90" t="s">
        <v>11</v>
      </c>
      <c r="F495" s="91">
        <v>-143</v>
      </c>
      <c r="G495" s="91">
        <v>0</v>
      </c>
      <c r="H495" s="91">
        <v>0</v>
      </c>
      <c r="I495" s="91">
        <v>0</v>
      </c>
      <c r="J495" s="91">
        <v>-143</v>
      </c>
    </row>
    <row r="496" spans="1:10">
      <c r="A496" s="145" t="s">
        <v>33</v>
      </c>
      <c r="B496" s="146"/>
      <c r="C496" s="146"/>
      <c r="D496" s="147"/>
      <c r="E496" s="94" t="s">
        <v>9</v>
      </c>
      <c r="F496" s="95">
        <v>1343314000</v>
      </c>
      <c r="G496" s="95">
        <v>170016000</v>
      </c>
      <c r="H496" s="95">
        <v>170016000</v>
      </c>
      <c r="I496" s="95">
        <v>101788000</v>
      </c>
      <c r="J496" s="95">
        <v>1615118000</v>
      </c>
    </row>
    <row r="497" spans="1:10">
      <c r="A497" s="148"/>
      <c r="B497" s="149"/>
      <c r="C497" s="149"/>
      <c r="D497" s="150"/>
      <c r="E497" s="87" t="s">
        <v>10</v>
      </c>
      <c r="F497" s="96">
        <v>1320705077</v>
      </c>
      <c r="G497" s="96">
        <v>144805400</v>
      </c>
      <c r="H497" s="96">
        <v>144805400</v>
      </c>
      <c r="I497" s="96">
        <v>82473730</v>
      </c>
      <c r="J497" s="96">
        <v>1547984207</v>
      </c>
    </row>
    <row r="498" spans="1:10">
      <c r="A498" s="151"/>
      <c r="B498" s="152"/>
      <c r="C498" s="152"/>
      <c r="D498" s="153"/>
      <c r="E498" s="87" t="s">
        <v>11</v>
      </c>
      <c r="F498" s="96">
        <v>-22608923</v>
      </c>
      <c r="G498" s="96">
        <v>-25210600</v>
      </c>
      <c r="H498" s="96">
        <v>-25210600</v>
      </c>
      <c r="I498" s="96">
        <v>-19314270</v>
      </c>
      <c r="J498" s="96">
        <v>-67133793</v>
      </c>
    </row>
  </sheetData>
  <mergeCells count="665">
    <mergeCell ref="B1:H1"/>
    <mergeCell ref="A493:A495"/>
    <mergeCell ref="B493:B495"/>
    <mergeCell ref="C493:C495"/>
    <mergeCell ref="D493:D495"/>
    <mergeCell ref="A496:D498"/>
    <mergeCell ref="A487:A489"/>
    <mergeCell ref="B487:B489"/>
    <mergeCell ref="C487:C489"/>
    <mergeCell ref="D487:D489"/>
    <mergeCell ref="A490:A492"/>
    <mergeCell ref="B490:B492"/>
    <mergeCell ref="C490:C492"/>
    <mergeCell ref="D490:D492"/>
    <mergeCell ref="A481:A483"/>
    <mergeCell ref="B481:B483"/>
    <mergeCell ref="C481:C483"/>
    <mergeCell ref="D481:D483"/>
    <mergeCell ref="A484:A486"/>
    <mergeCell ref="B484:B486"/>
    <mergeCell ref="C484:C486"/>
    <mergeCell ref="D484:D486"/>
    <mergeCell ref="A475:A477"/>
    <mergeCell ref="B475:B477"/>
    <mergeCell ref="A463:A465"/>
    <mergeCell ref="B463:B465"/>
    <mergeCell ref="C463:C465"/>
    <mergeCell ref="D463:D465"/>
    <mergeCell ref="A478:A480"/>
    <mergeCell ref="B478:B480"/>
    <mergeCell ref="C478:C480"/>
    <mergeCell ref="D478:D480"/>
    <mergeCell ref="A466:A468"/>
    <mergeCell ref="B466:B468"/>
    <mergeCell ref="C466:C468"/>
    <mergeCell ref="D466:D468"/>
    <mergeCell ref="C475:C477"/>
    <mergeCell ref="D475:D477"/>
    <mergeCell ref="A469:A471"/>
    <mergeCell ref="B469:B471"/>
    <mergeCell ref="C469:C471"/>
    <mergeCell ref="D469:D471"/>
    <mergeCell ref="A472:A474"/>
    <mergeCell ref="B472:B474"/>
    <mergeCell ref="C472:C474"/>
    <mergeCell ref="D472:D474"/>
    <mergeCell ref="A457:A459"/>
    <mergeCell ref="B457:B459"/>
    <mergeCell ref="C457:C459"/>
    <mergeCell ref="D457:D459"/>
    <mergeCell ref="A460:A462"/>
    <mergeCell ref="B460:B462"/>
    <mergeCell ref="C460:C462"/>
    <mergeCell ref="D460:D462"/>
    <mergeCell ref="A451:A453"/>
    <mergeCell ref="B451:B453"/>
    <mergeCell ref="C451:C453"/>
    <mergeCell ref="D451:D453"/>
    <mergeCell ref="A454:A456"/>
    <mergeCell ref="B454:B456"/>
    <mergeCell ref="C454:C456"/>
    <mergeCell ref="D454:D456"/>
    <mergeCell ref="A445:A447"/>
    <mergeCell ref="B445:B447"/>
    <mergeCell ref="C445:C447"/>
    <mergeCell ref="D445:D447"/>
    <mergeCell ref="A448:A450"/>
    <mergeCell ref="B448:B450"/>
    <mergeCell ref="C448:C450"/>
    <mergeCell ref="D448:D450"/>
    <mergeCell ref="A439:A441"/>
    <mergeCell ref="B439:B441"/>
    <mergeCell ref="C439:C441"/>
    <mergeCell ref="D439:D441"/>
    <mergeCell ref="A442:A444"/>
    <mergeCell ref="B442:B444"/>
    <mergeCell ref="C442:C444"/>
    <mergeCell ref="D442:D444"/>
    <mergeCell ref="A433:A435"/>
    <mergeCell ref="B433:B435"/>
    <mergeCell ref="C433:C435"/>
    <mergeCell ref="D433:D435"/>
    <mergeCell ref="A436:A438"/>
    <mergeCell ref="B436:B438"/>
    <mergeCell ref="C436:C438"/>
    <mergeCell ref="D436:D438"/>
    <mergeCell ref="A427:A429"/>
    <mergeCell ref="B427:B429"/>
    <mergeCell ref="C427:C429"/>
    <mergeCell ref="D427:D429"/>
    <mergeCell ref="A430:A432"/>
    <mergeCell ref="B430:B432"/>
    <mergeCell ref="C430:C432"/>
    <mergeCell ref="D430:D432"/>
    <mergeCell ref="A421:A423"/>
    <mergeCell ref="B421:B423"/>
    <mergeCell ref="C421:C423"/>
    <mergeCell ref="D421:D423"/>
    <mergeCell ref="A424:A426"/>
    <mergeCell ref="B424:B426"/>
    <mergeCell ref="C424:C426"/>
    <mergeCell ref="D424:D426"/>
    <mergeCell ref="A415:A417"/>
    <mergeCell ref="B415:B417"/>
    <mergeCell ref="C415:C417"/>
    <mergeCell ref="D415:D417"/>
    <mergeCell ref="A418:A420"/>
    <mergeCell ref="B418:B420"/>
    <mergeCell ref="C418:C420"/>
    <mergeCell ref="D418:D420"/>
    <mergeCell ref="A409:A411"/>
    <mergeCell ref="B409:B411"/>
    <mergeCell ref="C409:C411"/>
    <mergeCell ref="D409:D411"/>
    <mergeCell ref="A412:A414"/>
    <mergeCell ref="B412:B414"/>
    <mergeCell ref="C412:C414"/>
    <mergeCell ref="D412:D414"/>
    <mergeCell ref="A403:A405"/>
    <mergeCell ref="B403:B405"/>
    <mergeCell ref="C403:C405"/>
    <mergeCell ref="D403:D405"/>
    <mergeCell ref="A406:A408"/>
    <mergeCell ref="B406:B408"/>
    <mergeCell ref="C406:C408"/>
    <mergeCell ref="D406:D408"/>
    <mergeCell ref="A397:A399"/>
    <mergeCell ref="B397:B399"/>
    <mergeCell ref="C397:C399"/>
    <mergeCell ref="D397:D399"/>
    <mergeCell ref="A400:A402"/>
    <mergeCell ref="B400:B402"/>
    <mergeCell ref="C400:C402"/>
    <mergeCell ref="D400:D402"/>
    <mergeCell ref="A391:A393"/>
    <mergeCell ref="B391:B393"/>
    <mergeCell ref="C391:C393"/>
    <mergeCell ref="D391:D393"/>
    <mergeCell ref="A394:A396"/>
    <mergeCell ref="B394:B396"/>
    <mergeCell ref="C394:C396"/>
    <mergeCell ref="D394:D396"/>
    <mergeCell ref="A385:A387"/>
    <mergeCell ref="B385:B387"/>
    <mergeCell ref="C385:C387"/>
    <mergeCell ref="D385:D387"/>
    <mergeCell ref="A388:A390"/>
    <mergeCell ref="B388:B390"/>
    <mergeCell ref="C388:C390"/>
    <mergeCell ref="D388:D390"/>
    <mergeCell ref="A379:A381"/>
    <mergeCell ref="B379:B381"/>
    <mergeCell ref="C379:C381"/>
    <mergeCell ref="D379:D381"/>
    <mergeCell ref="A382:A384"/>
    <mergeCell ref="B382:B384"/>
    <mergeCell ref="C382:C384"/>
    <mergeCell ref="D382:D384"/>
    <mergeCell ref="A373:A375"/>
    <mergeCell ref="B373:B375"/>
    <mergeCell ref="C373:C375"/>
    <mergeCell ref="D373:D375"/>
    <mergeCell ref="A376:A378"/>
    <mergeCell ref="B376:B378"/>
    <mergeCell ref="C376:C378"/>
    <mergeCell ref="D376:D378"/>
    <mergeCell ref="A367:A369"/>
    <mergeCell ref="B367:B369"/>
    <mergeCell ref="C367:C369"/>
    <mergeCell ref="D367:D369"/>
    <mergeCell ref="A370:A372"/>
    <mergeCell ref="B370:B372"/>
    <mergeCell ref="C370:C372"/>
    <mergeCell ref="D370:D372"/>
    <mergeCell ref="A361:A363"/>
    <mergeCell ref="B361:B363"/>
    <mergeCell ref="C361:C363"/>
    <mergeCell ref="D361:D363"/>
    <mergeCell ref="A364:A366"/>
    <mergeCell ref="B364:B366"/>
    <mergeCell ref="C364:C366"/>
    <mergeCell ref="D364:D366"/>
    <mergeCell ref="A355:A357"/>
    <mergeCell ref="B355:B357"/>
    <mergeCell ref="C355:C357"/>
    <mergeCell ref="D355:D357"/>
    <mergeCell ref="A358:A360"/>
    <mergeCell ref="B358:B360"/>
    <mergeCell ref="C358:C360"/>
    <mergeCell ref="D358:D360"/>
    <mergeCell ref="A349:A351"/>
    <mergeCell ref="B349:B351"/>
    <mergeCell ref="C349:C351"/>
    <mergeCell ref="D349:D351"/>
    <mergeCell ref="A352:A354"/>
    <mergeCell ref="B352:B354"/>
    <mergeCell ref="C352:C354"/>
    <mergeCell ref="D352:D354"/>
    <mergeCell ref="A343:A345"/>
    <mergeCell ref="B343:B345"/>
    <mergeCell ref="C343:C345"/>
    <mergeCell ref="D343:D345"/>
    <mergeCell ref="A346:A348"/>
    <mergeCell ref="B346:B348"/>
    <mergeCell ref="C346:C348"/>
    <mergeCell ref="D346:D348"/>
    <mergeCell ref="A337:A339"/>
    <mergeCell ref="B337:B339"/>
    <mergeCell ref="C337:C339"/>
    <mergeCell ref="D337:D339"/>
    <mergeCell ref="A340:A342"/>
    <mergeCell ref="B340:B342"/>
    <mergeCell ref="C340:C342"/>
    <mergeCell ref="D340:D342"/>
    <mergeCell ref="A331:A333"/>
    <mergeCell ref="B331:B333"/>
    <mergeCell ref="C331:C333"/>
    <mergeCell ref="D331:D333"/>
    <mergeCell ref="A334:A336"/>
    <mergeCell ref="B334:B336"/>
    <mergeCell ref="C334:C336"/>
    <mergeCell ref="D334:D336"/>
    <mergeCell ref="A325:A327"/>
    <mergeCell ref="B325:B327"/>
    <mergeCell ref="C325:C327"/>
    <mergeCell ref="D325:D327"/>
    <mergeCell ref="A328:A330"/>
    <mergeCell ref="B328:B330"/>
    <mergeCell ref="C328:C330"/>
    <mergeCell ref="D328:D330"/>
    <mergeCell ref="A319:A321"/>
    <mergeCell ref="B319:B321"/>
    <mergeCell ref="C319:C321"/>
    <mergeCell ref="D319:D321"/>
    <mergeCell ref="A322:A324"/>
    <mergeCell ref="B322:B324"/>
    <mergeCell ref="C322:C324"/>
    <mergeCell ref="D322:D324"/>
    <mergeCell ref="A313:A315"/>
    <mergeCell ref="B313:B315"/>
    <mergeCell ref="C313:C315"/>
    <mergeCell ref="D313:D315"/>
    <mergeCell ref="A316:A318"/>
    <mergeCell ref="B316:B318"/>
    <mergeCell ref="C316:C318"/>
    <mergeCell ref="D316:D318"/>
    <mergeCell ref="A307:A309"/>
    <mergeCell ref="B307:B309"/>
    <mergeCell ref="C307:C309"/>
    <mergeCell ref="D307:D309"/>
    <mergeCell ref="A310:A312"/>
    <mergeCell ref="B310:B312"/>
    <mergeCell ref="C310:C312"/>
    <mergeCell ref="D310:D312"/>
    <mergeCell ref="A301:A303"/>
    <mergeCell ref="B301:B303"/>
    <mergeCell ref="C301:C303"/>
    <mergeCell ref="D301:D303"/>
    <mergeCell ref="A304:A306"/>
    <mergeCell ref="B304:B306"/>
    <mergeCell ref="C304:C306"/>
    <mergeCell ref="D304:D306"/>
    <mergeCell ref="A295:A297"/>
    <mergeCell ref="B295:B297"/>
    <mergeCell ref="C295:C297"/>
    <mergeCell ref="D295:D297"/>
    <mergeCell ref="A298:A300"/>
    <mergeCell ref="B298:B300"/>
    <mergeCell ref="C298:C300"/>
    <mergeCell ref="D298:D300"/>
    <mergeCell ref="A289:A291"/>
    <mergeCell ref="B289:B291"/>
    <mergeCell ref="C289:C291"/>
    <mergeCell ref="D289:D291"/>
    <mergeCell ref="A292:A294"/>
    <mergeCell ref="B292:B294"/>
    <mergeCell ref="C292:C294"/>
    <mergeCell ref="D292:D294"/>
    <mergeCell ref="A283:A285"/>
    <mergeCell ref="B283:B285"/>
    <mergeCell ref="C283:C285"/>
    <mergeCell ref="D283:D285"/>
    <mergeCell ref="A286:A288"/>
    <mergeCell ref="B286:B288"/>
    <mergeCell ref="C286:C288"/>
    <mergeCell ref="D286:D288"/>
    <mergeCell ref="A277:A279"/>
    <mergeCell ref="B277:B279"/>
    <mergeCell ref="C277:C279"/>
    <mergeCell ref="D277:D279"/>
    <mergeCell ref="A280:A282"/>
    <mergeCell ref="B280:B282"/>
    <mergeCell ref="C280:C282"/>
    <mergeCell ref="D280:D282"/>
    <mergeCell ref="A271:A273"/>
    <mergeCell ref="B271:B273"/>
    <mergeCell ref="C271:C273"/>
    <mergeCell ref="D271:D273"/>
    <mergeCell ref="A274:A276"/>
    <mergeCell ref="B274:B276"/>
    <mergeCell ref="C274:C276"/>
    <mergeCell ref="D274:D276"/>
    <mergeCell ref="A265:A267"/>
    <mergeCell ref="B265:B267"/>
    <mergeCell ref="C265:C267"/>
    <mergeCell ref="D265:D267"/>
    <mergeCell ref="A268:A270"/>
    <mergeCell ref="B268:B270"/>
    <mergeCell ref="C268:C270"/>
    <mergeCell ref="D268:D270"/>
    <mergeCell ref="A259:A261"/>
    <mergeCell ref="B259:B261"/>
    <mergeCell ref="C259:C261"/>
    <mergeCell ref="D259:D261"/>
    <mergeCell ref="A262:A264"/>
    <mergeCell ref="B262:B264"/>
    <mergeCell ref="C262:C264"/>
    <mergeCell ref="D262:D264"/>
    <mergeCell ref="A253:A255"/>
    <mergeCell ref="B253:B255"/>
    <mergeCell ref="C253:C255"/>
    <mergeCell ref="D253:D255"/>
    <mergeCell ref="A256:A258"/>
    <mergeCell ref="B256:B258"/>
    <mergeCell ref="C256:C258"/>
    <mergeCell ref="D256:D258"/>
    <mergeCell ref="A247:A249"/>
    <mergeCell ref="B247:B249"/>
    <mergeCell ref="C247:C249"/>
    <mergeCell ref="D247:D249"/>
    <mergeCell ref="A250:A252"/>
    <mergeCell ref="B250:B252"/>
    <mergeCell ref="C250:C252"/>
    <mergeCell ref="D250:D252"/>
    <mergeCell ref="A241:A243"/>
    <mergeCell ref="B241:B243"/>
    <mergeCell ref="C241:C243"/>
    <mergeCell ref="D241:D243"/>
    <mergeCell ref="A244:A246"/>
    <mergeCell ref="B244:B246"/>
    <mergeCell ref="C244:C246"/>
    <mergeCell ref="D244:D246"/>
    <mergeCell ref="A235:A237"/>
    <mergeCell ref="B235:B237"/>
    <mergeCell ref="C235:C237"/>
    <mergeCell ref="D235:D237"/>
    <mergeCell ref="A238:A240"/>
    <mergeCell ref="B238:B240"/>
    <mergeCell ref="C238:C240"/>
    <mergeCell ref="D238:D240"/>
    <mergeCell ref="A229:A231"/>
    <mergeCell ref="B229:B231"/>
    <mergeCell ref="C229:C231"/>
    <mergeCell ref="D229:D231"/>
    <mergeCell ref="A232:A234"/>
    <mergeCell ref="B232:B234"/>
    <mergeCell ref="C232:C234"/>
    <mergeCell ref="D232:D234"/>
    <mergeCell ref="A223:A225"/>
    <mergeCell ref="B223:B225"/>
    <mergeCell ref="C223:C225"/>
    <mergeCell ref="D223:D225"/>
    <mergeCell ref="A226:A228"/>
    <mergeCell ref="B226:B228"/>
    <mergeCell ref="C226:C228"/>
    <mergeCell ref="D226:D228"/>
    <mergeCell ref="A217:A219"/>
    <mergeCell ref="B217:B219"/>
    <mergeCell ref="C217:C219"/>
    <mergeCell ref="D217:D219"/>
    <mergeCell ref="A220:A222"/>
    <mergeCell ref="B220:B222"/>
    <mergeCell ref="C220:C222"/>
    <mergeCell ref="D220:D222"/>
    <mergeCell ref="A211:A213"/>
    <mergeCell ref="B211:B213"/>
    <mergeCell ref="C211:C213"/>
    <mergeCell ref="D211:D213"/>
    <mergeCell ref="A214:A216"/>
    <mergeCell ref="B214:B216"/>
    <mergeCell ref="C214:C216"/>
    <mergeCell ref="D214:D216"/>
    <mergeCell ref="A205:A207"/>
    <mergeCell ref="B205:B207"/>
    <mergeCell ref="C205:C207"/>
    <mergeCell ref="D205:D207"/>
    <mergeCell ref="A208:A210"/>
    <mergeCell ref="B208:B210"/>
    <mergeCell ref="C208:C210"/>
    <mergeCell ref="D208:D210"/>
    <mergeCell ref="A199:A201"/>
    <mergeCell ref="B199:B201"/>
    <mergeCell ref="C199:C201"/>
    <mergeCell ref="D199:D201"/>
    <mergeCell ref="A202:A204"/>
    <mergeCell ref="B202:B204"/>
    <mergeCell ref="C202:C204"/>
    <mergeCell ref="D202:D204"/>
    <mergeCell ref="A193:A195"/>
    <mergeCell ref="B193:B195"/>
    <mergeCell ref="C193:C195"/>
    <mergeCell ref="D193:D195"/>
    <mergeCell ref="A196:A198"/>
    <mergeCell ref="B196:B198"/>
    <mergeCell ref="C196:C198"/>
    <mergeCell ref="D196:D198"/>
    <mergeCell ref="A187:A189"/>
    <mergeCell ref="B187:B189"/>
    <mergeCell ref="C187:C189"/>
    <mergeCell ref="D187:D189"/>
    <mergeCell ref="A190:A192"/>
    <mergeCell ref="B190:B192"/>
    <mergeCell ref="C190:C192"/>
    <mergeCell ref="D190:D192"/>
    <mergeCell ref="A181:A183"/>
    <mergeCell ref="B181:B183"/>
    <mergeCell ref="C181:C183"/>
    <mergeCell ref="D181:D183"/>
    <mergeCell ref="A184:A186"/>
    <mergeCell ref="B184:B186"/>
    <mergeCell ref="C184:C186"/>
    <mergeCell ref="D184:D186"/>
    <mergeCell ref="A175:A177"/>
    <mergeCell ref="B175:B177"/>
    <mergeCell ref="C175:C177"/>
    <mergeCell ref="D175:D177"/>
    <mergeCell ref="A178:A180"/>
    <mergeCell ref="B178:B180"/>
    <mergeCell ref="C178:C180"/>
    <mergeCell ref="D178:D180"/>
    <mergeCell ref="A169:A171"/>
    <mergeCell ref="B169:B171"/>
    <mergeCell ref="C169:C171"/>
    <mergeCell ref="D169:D171"/>
    <mergeCell ref="A172:A174"/>
    <mergeCell ref="B172:B174"/>
    <mergeCell ref="C172:C174"/>
    <mergeCell ref="D172:D174"/>
    <mergeCell ref="A163:A165"/>
    <mergeCell ref="B163:B165"/>
    <mergeCell ref="C163:C165"/>
    <mergeCell ref="D163:D165"/>
    <mergeCell ref="A166:A168"/>
    <mergeCell ref="B166:B168"/>
    <mergeCell ref="C166:C168"/>
    <mergeCell ref="D166:D168"/>
    <mergeCell ref="A157:A159"/>
    <mergeCell ref="B157:B159"/>
    <mergeCell ref="C157:C159"/>
    <mergeCell ref="D157:D159"/>
    <mergeCell ref="A160:A162"/>
    <mergeCell ref="B160:B162"/>
    <mergeCell ref="C160:C162"/>
    <mergeCell ref="D160:D162"/>
    <mergeCell ref="A151:A153"/>
    <mergeCell ref="B151:B153"/>
    <mergeCell ref="C151:C153"/>
    <mergeCell ref="D151:D153"/>
    <mergeCell ref="A154:A156"/>
    <mergeCell ref="B154:B156"/>
    <mergeCell ref="C154:C156"/>
    <mergeCell ref="D154:D156"/>
    <mergeCell ref="A145:A147"/>
    <mergeCell ref="B145:B147"/>
    <mergeCell ref="C145:C147"/>
    <mergeCell ref="D145:D147"/>
    <mergeCell ref="A148:A150"/>
    <mergeCell ref="B148:B150"/>
    <mergeCell ref="C148:C150"/>
    <mergeCell ref="D148:D150"/>
    <mergeCell ref="A139:A141"/>
    <mergeCell ref="B139:B141"/>
    <mergeCell ref="C139:C141"/>
    <mergeCell ref="D139:D141"/>
    <mergeCell ref="A142:A144"/>
    <mergeCell ref="B142:B144"/>
    <mergeCell ref="C142:C144"/>
    <mergeCell ref="D142:D144"/>
    <mergeCell ref="A133:A135"/>
    <mergeCell ref="B133:B135"/>
    <mergeCell ref="C133:C135"/>
    <mergeCell ref="D133:D135"/>
    <mergeCell ref="A136:A138"/>
    <mergeCell ref="B136:B138"/>
    <mergeCell ref="C136:C138"/>
    <mergeCell ref="D136:D138"/>
    <mergeCell ref="A127:A129"/>
    <mergeCell ref="B127:B129"/>
    <mergeCell ref="C127:C129"/>
    <mergeCell ref="D127:D129"/>
    <mergeCell ref="A130:A132"/>
    <mergeCell ref="B130:B132"/>
    <mergeCell ref="C130:C132"/>
    <mergeCell ref="D130:D132"/>
    <mergeCell ref="A121:A123"/>
    <mergeCell ref="B121:B123"/>
    <mergeCell ref="C121:C123"/>
    <mergeCell ref="D121:D123"/>
    <mergeCell ref="A124:A126"/>
    <mergeCell ref="B124:B126"/>
    <mergeCell ref="C124:C126"/>
    <mergeCell ref="D124:D126"/>
    <mergeCell ref="A115:A117"/>
    <mergeCell ref="B115:B117"/>
    <mergeCell ref="C115:C117"/>
    <mergeCell ref="D115:D117"/>
    <mergeCell ref="A118:A120"/>
    <mergeCell ref="B118:B120"/>
    <mergeCell ref="C118:C120"/>
    <mergeCell ref="D118:D120"/>
    <mergeCell ref="A109:A111"/>
    <mergeCell ref="B109:B111"/>
    <mergeCell ref="C109:C111"/>
    <mergeCell ref="D109:D111"/>
    <mergeCell ref="A112:A114"/>
    <mergeCell ref="B112:B114"/>
    <mergeCell ref="C112:C114"/>
    <mergeCell ref="D112:D114"/>
    <mergeCell ref="A103:A105"/>
    <mergeCell ref="B103:B105"/>
    <mergeCell ref="C103:C105"/>
    <mergeCell ref="D103:D105"/>
    <mergeCell ref="A106:A108"/>
    <mergeCell ref="B106:B108"/>
    <mergeCell ref="C106:C108"/>
    <mergeCell ref="D106:D108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91:A93"/>
    <mergeCell ref="B91:B93"/>
    <mergeCell ref="C91:C93"/>
    <mergeCell ref="D91:D93"/>
    <mergeCell ref="A94:A96"/>
    <mergeCell ref="B94:B96"/>
    <mergeCell ref="C94:C96"/>
    <mergeCell ref="D94:D96"/>
    <mergeCell ref="A85:A87"/>
    <mergeCell ref="B85:B87"/>
    <mergeCell ref="C85:C87"/>
    <mergeCell ref="D85:D87"/>
    <mergeCell ref="A88:A90"/>
    <mergeCell ref="B88:B90"/>
    <mergeCell ref="C88:C90"/>
    <mergeCell ref="D88:D90"/>
    <mergeCell ref="A79:A81"/>
    <mergeCell ref="B79:B81"/>
    <mergeCell ref="C79:C81"/>
    <mergeCell ref="D79:D81"/>
    <mergeCell ref="A82:A84"/>
    <mergeCell ref="B82:B84"/>
    <mergeCell ref="C82:C84"/>
    <mergeCell ref="D82:D84"/>
    <mergeCell ref="A73:A75"/>
    <mergeCell ref="B73:B75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40:A42"/>
    <mergeCell ref="B40:B42"/>
    <mergeCell ref="C40:C42"/>
    <mergeCell ref="D40:D42"/>
    <mergeCell ref="A37:A39"/>
    <mergeCell ref="B37:B39"/>
    <mergeCell ref="C37:C39"/>
    <mergeCell ref="D37:D39"/>
    <mergeCell ref="A34:A36"/>
    <mergeCell ref="B34:B36"/>
    <mergeCell ref="C34:C36"/>
    <mergeCell ref="D34:D36"/>
    <mergeCell ref="A31:A33"/>
    <mergeCell ref="B31:B33"/>
    <mergeCell ref="C31:C33"/>
    <mergeCell ref="D31:D33"/>
    <mergeCell ref="A28:A30"/>
    <mergeCell ref="B28:B30"/>
    <mergeCell ref="C28:C30"/>
    <mergeCell ref="D28:D30"/>
    <mergeCell ref="A25:A27"/>
    <mergeCell ref="B25:B27"/>
    <mergeCell ref="C25:C27"/>
    <mergeCell ref="D25:D27"/>
    <mergeCell ref="A22:A24"/>
    <mergeCell ref="B22:B24"/>
    <mergeCell ref="C22:C24"/>
    <mergeCell ref="D22:D24"/>
    <mergeCell ref="A19:A21"/>
    <mergeCell ref="B19:B21"/>
    <mergeCell ref="C19:C21"/>
    <mergeCell ref="D19:D21"/>
    <mergeCell ref="A16:A18"/>
    <mergeCell ref="B16:B18"/>
    <mergeCell ref="C16:C18"/>
    <mergeCell ref="D16:D18"/>
    <mergeCell ref="A13:A15"/>
    <mergeCell ref="B13:B15"/>
    <mergeCell ref="C13:C15"/>
    <mergeCell ref="D13:D15"/>
    <mergeCell ref="A10:A12"/>
    <mergeCell ref="B10:B12"/>
    <mergeCell ref="C10:C12"/>
    <mergeCell ref="D10:D12"/>
    <mergeCell ref="A7:A9"/>
    <mergeCell ref="B7:B9"/>
    <mergeCell ref="C7:C9"/>
    <mergeCell ref="D7:D9"/>
    <mergeCell ref="A4:A6"/>
    <mergeCell ref="B4:B6"/>
    <mergeCell ref="C4:C6"/>
    <mergeCell ref="D4:D6"/>
    <mergeCell ref="J2:J3"/>
    <mergeCell ref="A2:D2"/>
    <mergeCell ref="E2:E3"/>
    <mergeCell ref="F2:F3"/>
    <mergeCell ref="G2:G3"/>
    <mergeCell ref="H2:H3"/>
    <mergeCell ref="I2:I3"/>
  </mergeCells>
  <phoneticPr fontId="1" type="noConversion"/>
  <pageMargins left="0.25" right="0.17" top="0.66" bottom="0.3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F13" sqref="F13"/>
    </sheetView>
  </sheetViews>
  <sheetFormatPr defaultRowHeight="16.5"/>
  <cols>
    <col min="1" max="1" width="10.125" style="83" customWidth="1"/>
    <col min="2" max="2" width="15.125" style="85" customWidth="1"/>
    <col min="3" max="3" width="10.625" style="83" customWidth="1"/>
    <col min="4" max="4" width="15.5" style="85" customWidth="1"/>
    <col min="5" max="5" width="13.5" style="85" customWidth="1"/>
    <col min="6" max="6" width="26.125" style="83" customWidth="1"/>
    <col min="7" max="7" width="0.375" style="83" customWidth="1"/>
    <col min="8" max="16384" width="9" style="83"/>
  </cols>
  <sheetData>
    <row r="1" spans="1:7" ht="31.5">
      <c r="B1" s="163" t="s">
        <v>194</v>
      </c>
      <c r="C1" s="163"/>
      <c r="D1" s="163"/>
      <c r="E1" s="163"/>
    </row>
    <row r="3" spans="1:7" ht="20.25" customHeight="1">
      <c r="A3" s="154" t="s">
        <v>202</v>
      </c>
      <c r="B3" s="155"/>
      <c r="C3" s="155"/>
      <c r="D3" s="155"/>
      <c r="E3" s="156"/>
      <c r="F3" s="154" t="s">
        <v>203</v>
      </c>
      <c r="G3" s="156"/>
    </row>
    <row r="4" spans="1:7" ht="20.25" customHeight="1">
      <c r="A4" s="103" t="s">
        <v>204</v>
      </c>
      <c r="B4" s="104" t="s">
        <v>205</v>
      </c>
      <c r="C4" s="103" t="s">
        <v>206</v>
      </c>
      <c r="D4" s="104" t="s">
        <v>205</v>
      </c>
      <c r="E4" s="104" t="s">
        <v>207</v>
      </c>
      <c r="F4" s="105" t="s">
        <v>208</v>
      </c>
      <c r="G4" s="106"/>
    </row>
    <row r="5" spans="1:7" ht="41.25" customHeight="1">
      <c r="A5" s="109" t="s">
        <v>214</v>
      </c>
      <c r="B5" s="84">
        <v>10108857</v>
      </c>
      <c r="C5" s="101" t="s">
        <v>198</v>
      </c>
      <c r="D5" s="84">
        <v>10108857</v>
      </c>
      <c r="E5" s="84">
        <v>0</v>
      </c>
      <c r="F5" s="157" t="s">
        <v>193</v>
      </c>
      <c r="G5" s="158"/>
    </row>
    <row r="6" spans="1:7" ht="41.25" customHeight="1">
      <c r="A6" s="102" t="s">
        <v>196</v>
      </c>
      <c r="B6" s="84">
        <v>1324972140</v>
      </c>
      <c r="C6" s="102" t="s">
        <v>199</v>
      </c>
      <c r="D6" s="84">
        <v>1310596220</v>
      </c>
      <c r="E6" s="84">
        <v>14375920</v>
      </c>
      <c r="F6" s="159"/>
      <c r="G6" s="160"/>
    </row>
    <row r="7" spans="1:7" ht="41.25" customHeight="1">
      <c r="A7" s="102" t="s">
        <v>197</v>
      </c>
      <c r="B7" s="84">
        <v>175451</v>
      </c>
      <c r="C7" s="102"/>
      <c r="D7" s="84"/>
      <c r="E7" s="84">
        <v>175451</v>
      </c>
      <c r="F7" s="159"/>
      <c r="G7" s="160"/>
    </row>
    <row r="8" spans="1:7" ht="41.25" customHeight="1">
      <c r="A8" s="107" t="s">
        <v>213</v>
      </c>
      <c r="B8" s="108">
        <f>SUM(B5:B7)</f>
        <v>1335256448</v>
      </c>
      <c r="C8" s="107" t="s">
        <v>213</v>
      </c>
      <c r="D8" s="108">
        <f>SUM(D5:D7)</f>
        <v>1320705077</v>
      </c>
      <c r="E8" s="108">
        <v>14551371</v>
      </c>
      <c r="F8" s="161"/>
      <c r="G8" s="162"/>
    </row>
    <row r="9" spans="1:7" ht="12.75" customHeight="1">
      <c r="A9" s="81"/>
      <c r="B9" s="99"/>
      <c r="C9" s="82"/>
      <c r="D9" s="99"/>
      <c r="E9" s="99"/>
      <c r="F9" s="100"/>
      <c r="G9" s="100"/>
    </row>
    <row r="10" spans="1:7">
      <c r="A10" s="154" t="s">
        <v>209</v>
      </c>
      <c r="B10" s="155"/>
      <c r="C10" s="155"/>
      <c r="D10" s="155"/>
      <c r="E10" s="156"/>
      <c r="F10" s="97"/>
      <c r="G10" s="98"/>
    </row>
    <row r="11" spans="1:7">
      <c r="A11" s="103" t="s">
        <v>204</v>
      </c>
      <c r="B11" s="104" t="s">
        <v>205</v>
      </c>
      <c r="C11" s="103" t="s">
        <v>206</v>
      </c>
      <c r="D11" s="104" t="s">
        <v>205</v>
      </c>
      <c r="E11" s="104" t="s">
        <v>207</v>
      </c>
      <c r="F11" s="97"/>
      <c r="G11" s="98"/>
    </row>
    <row r="12" spans="1:7">
      <c r="A12" s="101" t="s">
        <v>195</v>
      </c>
      <c r="B12" s="84">
        <v>16622350</v>
      </c>
      <c r="C12" s="101" t="s">
        <v>200</v>
      </c>
      <c r="D12" s="84"/>
      <c r="E12" s="84"/>
      <c r="F12" s="97"/>
      <c r="G12" s="98"/>
    </row>
    <row r="13" spans="1:7">
      <c r="A13" s="102" t="s">
        <v>196</v>
      </c>
      <c r="B13" s="84">
        <v>55250000</v>
      </c>
      <c r="C13" s="102" t="s">
        <v>199</v>
      </c>
      <c r="D13" s="84">
        <v>64604570</v>
      </c>
      <c r="E13" s="84"/>
      <c r="F13" s="97"/>
      <c r="G13" s="98"/>
    </row>
    <row r="14" spans="1:7">
      <c r="A14" s="102" t="s">
        <v>197</v>
      </c>
      <c r="B14" s="84">
        <v>20216</v>
      </c>
      <c r="C14" s="102"/>
      <c r="D14" s="84"/>
      <c r="E14" s="84"/>
      <c r="F14" s="97"/>
      <c r="G14" s="98"/>
    </row>
    <row r="15" spans="1:7">
      <c r="A15" s="107" t="s">
        <v>213</v>
      </c>
      <c r="B15" s="108">
        <f>SUM(B12:B14)</f>
        <v>71892566</v>
      </c>
      <c r="C15" s="107" t="s">
        <v>213</v>
      </c>
      <c r="D15" s="108">
        <f>SUM(D12:D14)</f>
        <v>64604570</v>
      </c>
      <c r="E15" s="108">
        <f>B15-D15</f>
        <v>7287996</v>
      </c>
      <c r="F15" s="97"/>
      <c r="G15" s="98"/>
    </row>
    <row r="16" spans="1:7">
      <c r="A16" s="81"/>
      <c r="B16" s="99"/>
      <c r="C16" s="82"/>
      <c r="D16" s="99"/>
      <c r="E16" s="99"/>
      <c r="F16" s="98"/>
      <c r="G16" s="98"/>
    </row>
    <row r="17" spans="1:7">
      <c r="A17" s="154" t="s">
        <v>210</v>
      </c>
      <c r="B17" s="155"/>
      <c r="C17" s="155"/>
      <c r="D17" s="155"/>
      <c r="E17" s="156"/>
      <c r="F17" s="97"/>
      <c r="G17" s="98"/>
    </row>
    <row r="18" spans="1:7">
      <c r="A18" s="103" t="s">
        <v>204</v>
      </c>
      <c r="B18" s="104" t="s">
        <v>205</v>
      </c>
      <c r="C18" s="103" t="s">
        <v>206</v>
      </c>
      <c r="D18" s="104" t="s">
        <v>205</v>
      </c>
      <c r="E18" s="104" t="s">
        <v>207</v>
      </c>
      <c r="F18" s="97"/>
      <c r="G18" s="98"/>
    </row>
    <row r="19" spans="1:7">
      <c r="A19" s="101" t="s">
        <v>195</v>
      </c>
      <c r="B19" s="84">
        <v>0</v>
      </c>
      <c r="C19" s="101" t="s">
        <v>200</v>
      </c>
      <c r="D19" s="84">
        <v>0</v>
      </c>
      <c r="E19" s="84"/>
      <c r="F19" s="97"/>
      <c r="G19" s="98"/>
    </row>
    <row r="20" spans="1:7">
      <c r="A20" s="102" t="s">
        <v>196</v>
      </c>
      <c r="B20" s="84">
        <v>42641530</v>
      </c>
      <c r="C20" s="102" t="s">
        <v>199</v>
      </c>
      <c r="D20" s="84">
        <v>42239060</v>
      </c>
      <c r="E20" s="84"/>
      <c r="F20" s="97"/>
      <c r="G20" s="98"/>
    </row>
    <row r="21" spans="1:7">
      <c r="A21" s="102" t="s">
        <v>197</v>
      </c>
      <c r="B21" s="84">
        <v>1112</v>
      </c>
      <c r="C21" s="102"/>
      <c r="D21" s="84"/>
      <c r="E21" s="84"/>
      <c r="F21" s="97"/>
      <c r="G21" s="98"/>
    </row>
    <row r="22" spans="1:7">
      <c r="A22" s="107" t="s">
        <v>213</v>
      </c>
      <c r="B22" s="108">
        <f>SUM(B19:B21)</f>
        <v>42642642</v>
      </c>
      <c r="C22" s="107" t="s">
        <v>213</v>
      </c>
      <c r="D22" s="108">
        <f>SUM(D19:D21)</f>
        <v>42239060</v>
      </c>
      <c r="E22" s="108">
        <f>B22-D22</f>
        <v>403582</v>
      </c>
      <c r="F22" s="97"/>
      <c r="G22" s="98"/>
    </row>
    <row r="23" spans="1:7">
      <c r="A23" s="81"/>
      <c r="B23" s="99"/>
      <c r="C23" s="82"/>
      <c r="D23" s="99"/>
      <c r="E23" s="99"/>
      <c r="F23" s="98"/>
      <c r="G23" s="98"/>
    </row>
    <row r="24" spans="1:7">
      <c r="A24" s="154" t="s">
        <v>211</v>
      </c>
      <c r="B24" s="155"/>
      <c r="C24" s="155"/>
      <c r="D24" s="155"/>
      <c r="E24" s="156"/>
      <c r="F24" s="97"/>
      <c r="G24" s="98"/>
    </row>
    <row r="25" spans="1:7">
      <c r="A25" s="103" t="s">
        <v>204</v>
      </c>
      <c r="B25" s="104" t="s">
        <v>205</v>
      </c>
      <c r="C25" s="103" t="s">
        <v>206</v>
      </c>
      <c r="D25" s="104" t="s">
        <v>205</v>
      </c>
      <c r="E25" s="104" t="s">
        <v>207</v>
      </c>
      <c r="F25" s="97"/>
      <c r="G25" s="98"/>
    </row>
    <row r="26" spans="1:7">
      <c r="A26" s="101" t="s">
        <v>195</v>
      </c>
      <c r="B26" s="84">
        <v>8555069</v>
      </c>
      <c r="C26" s="101" t="s">
        <v>200</v>
      </c>
      <c r="D26" s="84"/>
      <c r="E26" s="84"/>
      <c r="F26" s="97"/>
      <c r="G26" s="98"/>
    </row>
    <row r="27" spans="1:7">
      <c r="A27" s="102" t="s">
        <v>196</v>
      </c>
      <c r="B27" s="84">
        <v>34685740</v>
      </c>
      <c r="C27" s="102" t="s">
        <v>199</v>
      </c>
      <c r="D27" s="84">
        <v>37961770</v>
      </c>
      <c r="E27" s="84"/>
      <c r="F27" s="97"/>
      <c r="G27" s="98"/>
    </row>
    <row r="28" spans="1:7">
      <c r="A28" s="102" t="s">
        <v>197</v>
      </c>
      <c r="B28" s="84">
        <v>7318</v>
      </c>
      <c r="C28" s="102"/>
      <c r="D28" s="84"/>
      <c r="E28" s="84"/>
      <c r="F28" s="97"/>
      <c r="G28" s="98"/>
    </row>
    <row r="29" spans="1:7">
      <c r="A29" s="107" t="s">
        <v>213</v>
      </c>
      <c r="B29" s="108">
        <f>SUM(B26:B28)</f>
        <v>43248127</v>
      </c>
      <c r="C29" s="107" t="s">
        <v>213</v>
      </c>
      <c r="D29" s="108">
        <f>SUM(D26:D28)</f>
        <v>37961770</v>
      </c>
      <c r="E29" s="108">
        <f>B29-D29</f>
        <v>5286357</v>
      </c>
      <c r="F29" s="97"/>
      <c r="G29" s="98"/>
    </row>
    <row r="30" spans="1:7">
      <c r="A30" s="81"/>
      <c r="B30" s="99"/>
      <c r="C30" s="82"/>
      <c r="D30" s="99"/>
      <c r="E30" s="99"/>
      <c r="F30" s="98"/>
      <c r="G30" s="98"/>
    </row>
    <row r="31" spans="1:7">
      <c r="A31" s="154" t="s">
        <v>212</v>
      </c>
      <c r="B31" s="155"/>
      <c r="C31" s="155"/>
      <c r="D31" s="155"/>
      <c r="E31" s="156"/>
      <c r="F31" s="97"/>
      <c r="G31" s="98"/>
    </row>
    <row r="32" spans="1:7">
      <c r="A32" s="103" t="s">
        <v>204</v>
      </c>
      <c r="B32" s="104" t="s">
        <v>205</v>
      </c>
      <c r="C32" s="103" t="s">
        <v>206</v>
      </c>
      <c r="D32" s="104" t="s">
        <v>205</v>
      </c>
      <c r="E32" s="104" t="s">
        <v>207</v>
      </c>
      <c r="F32" s="97"/>
      <c r="G32" s="98"/>
    </row>
    <row r="33" spans="1:7">
      <c r="A33" s="101" t="s">
        <v>195</v>
      </c>
      <c r="B33" s="84">
        <v>32148444</v>
      </c>
      <c r="C33" s="101" t="s">
        <v>192</v>
      </c>
      <c r="D33" s="84"/>
      <c r="E33" s="84"/>
      <c r="F33" s="97"/>
      <c r="G33" s="98"/>
    </row>
    <row r="34" spans="1:7">
      <c r="A34" s="102" t="s">
        <v>196</v>
      </c>
      <c r="B34" s="84">
        <v>73252340</v>
      </c>
      <c r="C34" s="102" t="s">
        <v>201</v>
      </c>
      <c r="D34" s="84">
        <v>82473730</v>
      </c>
      <c r="E34" s="84"/>
      <c r="F34" s="97"/>
      <c r="G34" s="98"/>
    </row>
    <row r="35" spans="1:7">
      <c r="A35" s="102" t="s">
        <v>197</v>
      </c>
      <c r="B35" s="84">
        <v>25837</v>
      </c>
      <c r="C35" s="102"/>
      <c r="D35" s="84"/>
      <c r="E35" s="84"/>
      <c r="F35" s="97"/>
      <c r="G35" s="98"/>
    </row>
    <row r="36" spans="1:7">
      <c r="A36" s="107" t="s">
        <v>213</v>
      </c>
      <c r="B36" s="108">
        <f>SUM(B33:B35)</f>
        <v>105426621</v>
      </c>
      <c r="C36" s="107" t="s">
        <v>213</v>
      </c>
      <c r="D36" s="108">
        <f>SUM(D33:D35)</f>
        <v>82473730</v>
      </c>
      <c r="E36" s="108">
        <f>B36-D36</f>
        <v>22952891</v>
      </c>
      <c r="F36" s="97"/>
      <c r="G36" s="98"/>
    </row>
    <row r="39" spans="1:7">
      <c r="F39" s="85"/>
    </row>
  </sheetData>
  <mergeCells count="8">
    <mergeCell ref="A24:E24"/>
    <mergeCell ref="A31:E31"/>
    <mergeCell ref="F5:G8"/>
    <mergeCell ref="F3:G3"/>
    <mergeCell ref="B1:E1"/>
    <mergeCell ref="A3:E3"/>
    <mergeCell ref="A10:E10"/>
    <mergeCell ref="A17:E17"/>
  </mergeCells>
  <phoneticPr fontId="1" type="noConversion"/>
  <pageMargins left="0.1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표지</vt:lpstr>
      <vt:lpstr>세입세출총괄표</vt:lpstr>
      <vt:lpstr>세입결산서</vt:lpstr>
      <vt:lpstr>세출결산서</vt:lpstr>
      <vt:lpstr>세입세출총괄결산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2013-03-16T05:46:53Z</dcterms:modified>
</cp:coreProperties>
</file>