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9115" windowHeight="121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4" i="1" l="1"/>
  <c r="K8" i="1"/>
  <c r="K9" i="1"/>
  <c r="K10" i="1"/>
  <c r="K11" i="1"/>
  <c r="K12" i="1"/>
  <c r="K13" i="1"/>
  <c r="K7" i="1"/>
  <c r="K6" i="1"/>
  <c r="K5" i="1"/>
  <c r="J5" i="1"/>
  <c r="I5" i="1"/>
  <c r="J6" i="1"/>
  <c r="I6" i="1"/>
  <c r="F5" i="1"/>
  <c r="E5" i="1"/>
  <c r="D5" i="1"/>
</calcChain>
</file>

<file path=xl/sharedStrings.xml><?xml version="1.0" encoding="utf-8"?>
<sst xmlns="http://schemas.openxmlformats.org/spreadsheetml/2006/main" count="43" uniqueCount="37">
  <si>
    <t xml:space="preserve">세 입 </t>
  </si>
  <si>
    <t>세 출</t>
  </si>
  <si>
    <t>관</t>
  </si>
  <si>
    <t>항</t>
  </si>
  <si>
    <t>총 계</t>
  </si>
  <si>
    <t>01.사무비</t>
  </si>
  <si>
    <t>11.인건비</t>
  </si>
  <si>
    <t>12.업무추진비</t>
  </si>
  <si>
    <t>06.전입금</t>
  </si>
  <si>
    <t>61.전입금</t>
  </si>
  <si>
    <t>13.운영비</t>
  </si>
  <si>
    <t>07.이월금</t>
  </si>
  <si>
    <t>71.이월금</t>
  </si>
  <si>
    <t>02.재산조성비</t>
  </si>
  <si>
    <t>21.시설비</t>
  </si>
  <si>
    <t>08.잡수입</t>
  </si>
  <si>
    <t>81.잡수입</t>
  </si>
  <si>
    <t>03.사업비</t>
  </si>
  <si>
    <t>31.일반사업비</t>
  </si>
  <si>
    <t>이하여백</t>
  </si>
  <si>
    <t>04.전출금</t>
  </si>
  <si>
    <t>41.전출금</t>
  </si>
  <si>
    <t>07.잡지출</t>
  </si>
  <si>
    <t>71.잡지출</t>
  </si>
  <si>
    <t>08.예비비</t>
  </si>
  <si>
    <t>81.예비비</t>
  </si>
  <si>
    <t>01.재산수입</t>
    <phoneticPr fontId="2" type="noConversion"/>
  </si>
  <si>
    <t>11.기본재산수입</t>
    <phoneticPr fontId="2" type="noConversion"/>
  </si>
  <si>
    <t>04.보조금수입</t>
    <phoneticPr fontId="2" type="noConversion"/>
  </si>
  <si>
    <t>41.보조금수입</t>
    <phoneticPr fontId="2" type="noConversion"/>
  </si>
  <si>
    <t>05.후원금수입</t>
    <phoneticPr fontId="2" type="noConversion"/>
  </si>
  <si>
    <t>51.후원금수입</t>
    <phoneticPr fontId="2" type="noConversion"/>
  </si>
  <si>
    <t>비교증감
(A-B)</t>
    <phoneticPr fontId="2" type="noConversion"/>
  </si>
  <si>
    <t>예산액(A)</t>
    <phoneticPr fontId="2" type="noConversion"/>
  </si>
  <si>
    <t>결산액(B)</t>
    <phoneticPr fontId="2" type="noConversion"/>
  </si>
  <si>
    <t>(단위:원)</t>
    <phoneticPr fontId="2" type="noConversion"/>
  </si>
  <si>
    <t>2020년도 사회복지법인 바다의별 세입·세출 결산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</si>
</sst>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0" formatCode="#,##0_);[Red]\(#,##0\)"/>
    <numFmt numFmtId="181" formatCode="#,##0_ "/>
    <numFmt numFmtId="182" formatCode="#,##0_ ;[Red]\-#,##0\ "/>
  </numFmts>
  <fonts count="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2"/>
      <color rgb="FF000000"/>
      <name val="함초롬바탕"/>
      <family val="3"/>
      <charset val="129"/>
    </font>
    <font>
      <sz val="12"/>
      <color rgb="FF000000"/>
      <name val="함초롬바탕"/>
      <family val="3"/>
      <charset val="129"/>
    </font>
    <font>
      <sz val="12"/>
      <color rgb="FF000000"/>
      <name val="한양신명조"/>
      <family val="3"/>
      <charset val="129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rgb="FF000000"/>
      </top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indexed="64"/>
      </bottom>
      <diagonal/>
    </border>
    <border>
      <left style="thin">
        <color rgb="FF000000"/>
      </left>
      <right/>
      <top style="thick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right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180" fontId="5" fillId="0" borderId="3" xfId="0" applyNumberFormat="1" applyFont="1" applyBorder="1" applyAlignment="1">
      <alignment horizontal="right" vertical="center" wrapText="1"/>
    </xf>
    <xf numFmtId="180" fontId="5" fillId="0" borderId="10" xfId="0" applyNumberFormat="1" applyFont="1" applyBorder="1" applyAlignment="1">
      <alignment horizontal="right" vertical="center" wrapText="1"/>
    </xf>
    <xf numFmtId="180" fontId="5" fillId="0" borderId="1" xfId="0" applyNumberFormat="1" applyFont="1" applyBorder="1" applyAlignment="1">
      <alignment horizontal="right" vertical="center" wrapText="1"/>
    </xf>
    <xf numFmtId="180" fontId="5" fillId="0" borderId="11" xfId="0" applyNumberFormat="1" applyFont="1" applyBorder="1" applyAlignment="1">
      <alignment horizontal="right" vertical="center" wrapText="1"/>
    </xf>
    <xf numFmtId="180" fontId="6" fillId="0" borderId="1" xfId="0" applyNumberFormat="1" applyFont="1" applyBorder="1" applyAlignment="1">
      <alignment vertical="center" wrapText="1"/>
    </xf>
    <xf numFmtId="180" fontId="6" fillId="0" borderId="11" xfId="0" applyNumberFormat="1" applyFont="1" applyBorder="1" applyAlignment="1">
      <alignment vertical="center" wrapText="1"/>
    </xf>
    <xf numFmtId="180" fontId="6" fillId="0" borderId="8" xfId="0" applyNumberFormat="1" applyFont="1" applyBorder="1" applyAlignment="1">
      <alignment vertical="center" wrapText="1"/>
    </xf>
    <xf numFmtId="180" fontId="6" fillId="0" borderId="12" xfId="0" applyNumberFormat="1" applyFont="1" applyBorder="1" applyAlignment="1">
      <alignment vertical="center" wrapText="1"/>
    </xf>
    <xf numFmtId="181" fontId="5" fillId="0" borderId="3" xfId="1" applyNumberFormat="1" applyFont="1" applyBorder="1" applyAlignment="1">
      <alignment horizontal="right" vertical="center" wrapText="1"/>
    </xf>
    <xf numFmtId="181" fontId="5" fillId="0" borderId="1" xfId="1" applyNumberFormat="1" applyFont="1" applyBorder="1" applyAlignment="1">
      <alignment horizontal="right" vertical="center" wrapText="1"/>
    </xf>
    <xf numFmtId="181" fontId="6" fillId="0" borderId="1" xfId="1" applyNumberFormat="1" applyFont="1" applyBorder="1" applyAlignment="1">
      <alignment vertical="center" wrapText="1"/>
    </xf>
    <xf numFmtId="181" fontId="6" fillId="0" borderId="8" xfId="1" applyNumberFormat="1" applyFont="1" applyBorder="1" applyAlignment="1">
      <alignment vertical="center" wrapText="1"/>
    </xf>
    <xf numFmtId="182" fontId="4" fillId="0" borderId="15" xfId="0" applyNumberFormat="1" applyFont="1" applyBorder="1" applyAlignment="1">
      <alignment horizontal="right" vertical="center" wrapText="1"/>
    </xf>
    <xf numFmtId="182" fontId="4" fillId="0" borderId="16" xfId="0" applyNumberFormat="1" applyFont="1" applyBorder="1" applyAlignment="1">
      <alignment horizontal="right" vertical="center" wrapText="1"/>
    </xf>
    <xf numFmtId="182" fontId="6" fillId="0" borderId="3" xfId="0" applyNumberFormat="1" applyFont="1" applyBorder="1" applyAlignment="1">
      <alignment vertical="center" wrapText="1"/>
    </xf>
    <xf numFmtId="182" fontId="5" fillId="0" borderId="4" xfId="0" applyNumberFormat="1" applyFont="1" applyBorder="1" applyAlignment="1">
      <alignment horizontal="right" vertical="center" wrapText="1"/>
    </xf>
    <xf numFmtId="182" fontId="5" fillId="0" borderId="1" xfId="0" applyNumberFormat="1" applyFont="1" applyBorder="1" applyAlignment="1">
      <alignment horizontal="right" vertical="center" wrapText="1"/>
    </xf>
    <xf numFmtId="182" fontId="5" fillId="0" borderId="6" xfId="0" applyNumberFormat="1" applyFont="1" applyBorder="1" applyAlignment="1">
      <alignment horizontal="right" vertical="center" wrapText="1"/>
    </xf>
    <xf numFmtId="182" fontId="5" fillId="0" borderId="8" xfId="0" applyNumberFormat="1" applyFont="1" applyBorder="1" applyAlignment="1">
      <alignment horizontal="right" vertical="center" wrapText="1"/>
    </xf>
    <xf numFmtId="182" fontId="5" fillId="0" borderId="9" xfId="0" applyNumberFormat="1" applyFont="1" applyBorder="1" applyAlignment="1">
      <alignment horizontal="righ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tabSelected="1" workbookViewId="0">
      <selection activeCell="I21" sqref="I21"/>
    </sheetView>
  </sheetViews>
  <sheetFormatPr defaultRowHeight="16.5"/>
  <cols>
    <col min="1" max="1" width="1.625" customWidth="1"/>
    <col min="2" max="2" width="15" bestFit="1" customWidth="1"/>
    <col min="3" max="3" width="17.25" bestFit="1" customWidth="1"/>
    <col min="4" max="4" width="15.875" customWidth="1"/>
    <col min="5" max="5" width="13.875" bestFit="1" customWidth="1"/>
    <col min="6" max="6" width="12.75" bestFit="1" customWidth="1"/>
    <col min="7" max="7" width="15" bestFit="1" customWidth="1"/>
    <col min="8" max="8" width="14.5" customWidth="1"/>
    <col min="9" max="9" width="15.75" bestFit="1" customWidth="1"/>
    <col min="10" max="11" width="15" bestFit="1" customWidth="1"/>
  </cols>
  <sheetData>
    <row r="1" spans="2:11" ht="41.25" customHeight="1">
      <c r="B1" s="2" t="s">
        <v>36</v>
      </c>
      <c r="C1" s="2"/>
      <c r="D1" s="2"/>
      <c r="E1" s="2"/>
      <c r="F1" s="2"/>
      <c r="G1" s="2"/>
      <c r="H1" s="2"/>
      <c r="I1" s="2"/>
      <c r="J1" s="2"/>
      <c r="K1" s="2"/>
    </row>
    <row r="2" spans="2:11" ht="17.25" thickBot="1">
      <c r="K2" s="1" t="s">
        <v>35</v>
      </c>
    </row>
    <row r="3" spans="2:11" ht="33" customHeight="1" thickBot="1">
      <c r="B3" s="3" t="s">
        <v>0</v>
      </c>
      <c r="C3" s="4"/>
      <c r="D3" s="4"/>
      <c r="E3" s="4"/>
      <c r="F3" s="5"/>
      <c r="G3" s="6" t="s">
        <v>1</v>
      </c>
      <c r="H3" s="4"/>
      <c r="I3" s="4"/>
      <c r="J3" s="4"/>
      <c r="K3" s="7"/>
    </row>
    <row r="4" spans="2:11" ht="33" customHeight="1" thickBot="1">
      <c r="B4" s="8" t="s">
        <v>2</v>
      </c>
      <c r="C4" s="9" t="s">
        <v>3</v>
      </c>
      <c r="D4" s="9" t="s">
        <v>33</v>
      </c>
      <c r="E4" s="9" t="s">
        <v>34</v>
      </c>
      <c r="F4" s="10" t="s">
        <v>32</v>
      </c>
      <c r="G4" s="11" t="s">
        <v>2</v>
      </c>
      <c r="H4" s="12" t="s">
        <v>3</v>
      </c>
      <c r="I4" s="12" t="s">
        <v>33</v>
      </c>
      <c r="J4" s="12" t="s">
        <v>34</v>
      </c>
      <c r="K4" s="13" t="s">
        <v>32</v>
      </c>
    </row>
    <row r="5" spans="2:11" ht="27" customHeight="1" thickTop="1" thickBot="1">
      <c r="B5" s="14" t="s">
        <v>4</v>
      </c>
      <c r="C5" s="15"/>
      <c r="D5" s="16">
        <f>SUM(D6:D14)</f>
        <v>388931000</v>
      </c>
      <c r="E5" s="16">
        <f>SUM(E6:E14)</f>
        <v>364247270</v>
      </c>
      <c r="F5" s="17">
        <f>SUM(F6:F14)</f>
        <v>24683730</v>
      </c>
      <c r="G5" s="3" t="s">
        <v>4</v>
      </c>
      <c r="H5" s="18"/>
      <c r="I5" s="43">
        <f>I6+SUM(I10:I14)</f>
        <v>388931000</v>
      </c>
      <c r="J5" s="43">
        <f t="shared" ref="J5:K5" si="0">J6+SUM(J10:J14)</f>
        <v>350235492</v>
      </c>
      <c r="K5" s="44">
        <f t="shared" si="0"/>
        <v>38695508</v>
      </c>
    </row>
    <row r="6" spans="2:11" ht="27" customHeight="1">
      <c r="B6" s="19" t="s">
        <v>26</v>
      </c>
      <c r="C6" s="20" t="s">
        <v>27</v>
      </c>
      <c r="D6" s="39">
        <v>0</v>
      </c>
      <c r="E6" s="31">
        <v>0</v>
      </c>
      <c r="F6" s="32">
        <v>0</v>
      </c>
      <c r="G6" s="19" t="s">
        <v>5</v>
      </c>
      <c r="H6" s="21"/>
      <c r="I6" s="45">
        <f>SUM(I7:I9)</f>
        <v>92031000</v>
      </c>
      <c r="J6" s="45">
        <f t="shared" ref="J6:K6" si="1">SUM(J7:J9)</f>
        <v>81392212</v>
      </c>
      <c r="K6" s="46">
        <f>I6-J6</f>
        <v>10638788</v>
      </c>
    </row>
    <row r="7" spans="2:11" ht="27" customHeight="1">
      <c r="B7" s="22" t="s">
        <v>28</v>
      </c>
      <c r="C7" s="23" t="s">
        <v>29</v>
      </c>
      <c r="D7" s="40">
        <v>0</v>
      </c>
      <c r="E7" s="33">
        <v>0</v>
      </c>
      <c r="F7" s="34">
        <v>0</v>
      </c>
      <c r="G7" s="24"/>
      <c r="H7" s="23" t="s">
        <v>6</v>
      </c>
      <c r="I7" s="47">
        <v>76144000</v>
      </c>
      <c r="J7" s="47">
        <v>75554570</v>
      </c>
      <c r="K7" s="48">
        <f>I7-J7</f>
        <v>589430</v>
      </c>
    </row>
    <row r="8" spans="2:11" ht="27" customHeight="1">
      <c r="B8" s="22" t="s">
        <v>30</v>
      </c>
      <c r="C8" s="23" t="s">
        <v>31</v>
      </c>
      <c r="D8" s="40">
        <v>19120000</v>
      </c>
      <c r="E8" s="33">
        <v>18768420</v>
      </c>
      <c r="F8" s="34">
        <v>351580</v>
      </c>
      <c r="G8" s="24"/>
      <c r="H8" s="23" t="s">
        <v>7</v>
      </c>
      <c r="I8" s="47">
        <v>500000</v>
      </c>
      <c r="J8" s="47">
        <v>300000</v>
      </c>
      <c r="K8" s="48">
        <f t="shared" ref="K8:K13" si="2">I8-J8</f>
        <v>200000</v>
      </c>
    </row>
    <row r="9" spans="2:11" ht="27" customHeight="1">
      <c r="B9" s="22" t="s">
        <v>8</v>
      </c>
      <c r="C9" s="23" t="s">
        <v>9</v>
      </c>
      <c r="D9" s="40">
        <v>271866000</v>
      </c>
      <c r="E9" s="33">
        <v>247578500</v>
      </c>
      <c r="F9" s="34">
        <v>24287500</v>
      </c>
      <c r="G9" s="24"/>
      <c r="H9" s="23" t="s">
        <v>10</v>
      </c>
      <c r="I9" s="47">
        <v>15387000</v>
      </c>
      <c r="J9" s="47">
        <v>5537642</v>
      </c>
      <c r="K9" s="48">
        <f t="shared" si="2"/>
        <v>9849358</v>
      </c>
    </row>
    <row r="10" spans="2:11" ht="27" customHeight="1">
      <c r="B10" s="22" t="s">
        <v>11</v>
      </c>
      <c r="C10" s="23" t="s">
        <v>12</v>
      </c>
      <c r="D10" s="40">
        <v>53775000</v>
      </c>
      <c r="E10" s="33">
        <v>53771683</v>
      </c>
      <c r="F10" s="34">
        <v>3317</v>
      </c>
      <c r="G10" s="22" t="s">
        <v>13</v>
      </c>
      <c r="H10" s="23" t="s">
        <v>14</v>
      </c>
      <c r="I10" s="47">
        <v>2226000</v>
      </c>
      <c r="J10" s="47">
        <v>600000</v>
      </c>
      <c r="K10" s="48">
        <f t="shared" si="2"/>
        <v>1626000</v>
      </c>
    </row>
    <row r="11" spans="2:11" ht="27" customHeight="1">
      <c r="B11" s="22" t="s">
        <v>15</v>
      </c>
      <c r="C11" s="23" t="s">
        <v>16</v>
      </c>
      <c r="D11" s="40">
        <v>44170000</v>
      </c>
      <c r="E11" s="33">
        <v>44128667</v>
      </c>
      <c r="F11" s="34">
        <v>41333</v>
      </c>
      <c r="G11" s="22" t="s">
        <v>17</v>
      </c>
      <c r="H11" s="23" t="s">
        <v>18</v>
      </c>
      <c r="I11" s="47">
        <v>0</v>
      </c>
      <c r="J11" s="47">
        <v>0</v>
      </c>
      <c r="K11" s="48">
        <f t="shared" si="2"/>
        <v>0</v>
      </c>
    </row>
    <row r="12" spans="2:11" ht="27" customHeight="1">
      <c r="B12" s="22" t="s">
        <v>19</v>
      </c>
      <c r="C12" s="25"/>
      <c r="D12" s="41"/>
      <c r="E12" s="35"/>
      <c r="F12" s="36"/>
      <c r="G12" s="22" t="s">
        <v>20</v>
      </c>
      <c r="H12" s="23" t="s">
        <v>21</v>
      </c>
      <c r="I12" s="47">
        <v>282924000</v>
      </c>
      <c r="J12" s="47">
        <v>256814000</v>
      </c>
      <c r="K12" s="48">
        <f t="shared" si="2"/>
        <v>26110000</v>
      </c>
    </row>
    <row r="13" spans="2:11" ht="27" customHeight="1">
      <c r="B13" s="26"/>
      <c r="C13" s="25"/>
      <c r="D13" s="41"/>
      <c r="E13" s="35"/>
      <c r="F13" s="36"/>
      <c r="G13" s="22" t="s">
        <v>22</v>
      </c>
      <c r="H13" s="23" t="s">
        <v>23</v>
      </c>
      <c r="I13" s="47">
        <v>11675000</v>
      </c>
      <c r="J13" s="47">
        <v>11429280</v>
      </c>
      <c r="K13" s="48">
        <f t="shared" si="2"/>
        <v>245720</v>
      </c>
    </row>
    <row r="14" spans="2:11" ht="27" customHeight="1" thickBot="1">
      <c r="B14" s="27"/>
      <c r="C14" s="28"/>
      <c r="D14" s="42"/>
      <c r="E14" s="37"/>
      <c r="F14" s="38"/>
      <c r="G14" s="29" t="s">
        <v>24</v>
      </c>
      <c r="H14" s="30" t="s">
        <v>25</v>
      </c>
      <c r="I14" s="49">
        <v>75000</v>
      </c>
      <c r="J14" s="49">
        <v>0</v>
      </c>
      <c r="K14" s="50">
        <f>I14-J14</f>
        <v>75000</v>
      </c>
    </row>
  </sheetData>
  <mergeCells count="6">
    <mergeCell ref="B1:K1"/>
    <mergeCell ref="G7:G9"/>
    <mergeCell ref="B3:F3"/>
    <mergeCell ref="G3:K3"/>
    <mergeCell ref="B5:C5"/>
    <mergeCell ref="G5:H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바다의별 원장</dc:creator>
  <cp:lastModifiedBy>바다의별 원장</cp:lastModifiedBy>
  <dcterms:created xsi:type="dcterms:W3CDTF">2021-04-03T05:45:38Z</dcterms:created>
  <dcterms:modified xsi:type="dcterms:W3CDTF">2021-04-03T06:05:50Z</dcterms:modified>
</cp:coreProperties>
</file>